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22" i="1"/>
  <c r="C22"/>
  <c r="C21"/>
  <c r="B21"/>
  <c r="B22"/>
  <c r="B20"/>
  <c r="D16"/>
  <c r="C16"/>
  <c r="C15"/>
  <c r="B16"/>
  <c r="B15"/>
  <c r="B14"/>
</calcChain>
</file>

<file path=xl/sharedStrings.xml><?xml version="1.0" encoding="utf-8"?>
<sst xmlns="http://schemas.openxmlformats.org/spreadsheetml/2006/main" count="26" uniqueCount="19">
  <si>
    <t>Sprungantwortmethode</t>
  </si>
  <si>
    <t>Geschätzte Werte</t>
  </si>
  <si>
    <t>Ta</t>
  </si>
  <si>
    <t>s</t>
  </si>
  <si>
    <t>Tu</t>
  </si>
  <si>
    <t>Ks</t>
  </si>
  <si>
    <t>Typ</t>
  </si>
  <si>
    <t>P</t>
  </si>
  <si>
    <t>PID</t>
  </si>
  <si>
    <t>PI</t>
  </si>
  <si>
    <t>Wert</t>
  </si>
  <si>
    <t>Autor:</t>
  </si>
  <si>
    <t>Mario Wollschläger</t>
  </si>
  <si>
    <r>
      <t>T</t>
    </r>
    <r>
      <rPr>
        <vertAlign val="subscript"/>
        <sz val="11"/>
        <color theme="0"/>
        <rFont val="Calibri"/>
        <family val="2"/>
        <scheme val="minor"/>
      </rPr>
      <t>I</t>
    </r>
  </si>
  <si>
    <r>
      <t>T</t>
    </r>
    <r>
      <rPr>
        <vertAlign val="subscript"/>
        <sz val="11"/>
        <color theme="0"/>
        <rFont val="Calibri"/>
        <family val="2"/>
        <scheme val="minor"/>
      </rPr>
      <t>D</t>
    </r>
  </si>
  <si>
    <r>
      <t>K</t>
    </r>
    <r>
      <rPr>
        <vertAlign val="subscript"/>
        <sz val="11"/>
        <color theme="0"/>
        <rFont val="Calibri"/>
        <family val="2"/>
        <scheme val="minor"/>
      </rPr>
      <t>I</t>
    </r>
  </si>
  <si>
    <r>
      <t>K</t>
    </r>
    <r>
      <rPr>
        <vertAlign val="subscript"/>
        <sz val="11"/>
        <color theme="0"/>
        <rFont val="Calibri"/>
        <family val="2"/>
        <scheme val="minor"/>
      </rPr>
      <t>D</t>
    </r>
  </si>
  <si>
    <r>
      <t>K</t>
    </r>
    <r>
      <rPr>
        <vertAlign val="subscript"/>
        <sz val="11"/>
        <color theme="0"/>
        <rFont val="Calibri"/>
        <family val="2"/>
        <scheme val="minor"/>
      </rPr>
      <t>P</t>
    </r>
  </si>
  <si>
    <t>Berechnet die Werte verschiedener Reglertypen basierend auf Schätzwerten einer Sprungantwort, nach Ziegler und Nichols.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</si>
</sst>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1"/>
    <xf numFmtId="0" fontId="6" fillId="0" borderId="0" xfId="0" applyFont="1"/>
    <xf numFmtId="0" fontId="2" fillId="3" borderId="2" xfId="2"/>
    <xf numFmtId="0" fontId="5" fillId="6" borderId="0" xfId="0" applyFont="1" applyFill="1"/>
    <xf numFmtId="0" fontId="5" fillId="6" borderId="0" xfId="0" applyFont="1" applyFill="1" applyBorder="1"/>
    <xf numFmtId="0" fontId="4" fillId="3" borderId="2" xfId="3" applyFill="1" applyBorder="1"/>
    <xf numFmtId="164" fontId="2" fillId="3" borderId="2" xfId="2" applyNumberFormat="1"/>
    <xf numFmtId="164" fontId="4" fillId="3" borderId="2" xfId="3" applyNumberFormat="1" applyFill="1" applyBorder="1"/>
    <xf numFmtId="0" fontId="5" fillId="4" borderId="0" xfId="0" applyFont="1" applyFill="1"/>
    <xf numFmtId="0" fontId="5" fillId="4" borderId="0" xfId="0" applyFont="1" applyFill="1" applyBorder="1"/>
    <xf numFmtId="0" fontId="3" fillId="5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4">
    <cellStyle name="Ausgabe" xfId="2" builtinId="21"/>
    <cellStyle name="Eingabe" xfId="1" builtinId="20"/>
    <cellStyle name="Erklärender Text" xfId="3" builtinId="5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3" sqref="A3:D3"/>
    </sheetView>
  </sheetViews>
  <sheetFormatPr baseColWidth="10" defaultRowHeight="14.4"/>
  <cols>
    <col min="2" max="2" width="11.6640625" bestFit="1" customWidth="1"/>
    <col min="3" max="4" width="12.5546875" bestFit="1" customWidth="1"/>
  </cols>
  <sheetData>
    <row r="1" spans="1:4" ht="18">
      <c r="A1" s="2" t="s">
        <v>0</v>
      </c>
    </row>
    <row r="3" spans="1:4" ht="43.2" customHeight="1">
      <c r="A3" s="12" t="s">
        <v>18</v>
      </c>
      <c r="B3" s="12"/>
      <c r="C3" s="12"/>
      <c r="D3" s="12"/>
    </row>
    <row r="4" spans="1:4">
      <c r="A4" t="s">
        <v>11</v>
      </c>
      <c r="B4" t="s">
        <v>12</v>
      </c>
    </row>
    <row r="6" spans="1:4">
      <c r="A6" s="11" t="s">
        <v>1</v>
      </c>
      <c r="B6" s="11"/>
      <c r="C6" s="11"/>
    </row>
    <row r="7" spans="1:4">
      <c r="A7" s="4"/>
      <c r="B7" s="4"/>
      <c r="C7" s="4"/>
    </row>
    <row r="8" spans="1:4">
      <c r="A8" s="9" t="s">
        <v>5</v>
      </c>
      <c r="B8" s="1">
        <v>5.2669999999999995E-4</v>
      </c>
      <c r="C8" s="4"/>
    </row>
    <row r="9" spans="1:4">
      <c r="A9" s="9" t="s">
        <v>4</v>
      </c>
      <c r="B9" s="1">
        <v>3</v>
      </c>
      <c r="C9" s="4" t="s">
        <v>3</v>
      </c>
    </row>
    <row r="10" spans="1:4">
      <c r="A10" s="9" t="s">
        <v>2</v>
      </c>
      <c r="B10" s="1">
        <v>10</v>
      </c>
      <c r="C10" s="4" t="s">
        <v>3</v>
      </c>
    </row>
    <row r="12" spans="1:4">
      <c r="B12" s="11" t="s">
        <v>10</v>
      </c>
      <c r="C12" s="11"/>
      <c r="D12" s="11"/>
    </row>
    <row r="13" spans="1:4" ht="15.6">
      <c r="A13" s="5" t="s">
        <v>6</v>
      </c>
      <c r="B13" s="4" t="s">
        <v>17</v>
      </c>
      <c r="C13" s="4" t="s">
        <v>13</v>
      </c>
      <c r="D13" s="4" t="s">
        <v>14</v>
      </c>
    </row>
    <row r="14" spans="1:4">
      <c r="A14" s="10" t="s">
        <v>7</v>
      </c>
      <c r="B14" s="3">
        <f>1/B8*B10/B9</f>
        <v>6328.7133725713575</v>
      </c>
      <c r="C14" s="6">
        <v>0</v>
      </c>
      <c r="D14" s="6">
        <v>0</v>
      </c>
    </row>
    <row r="15" spans="1:4">
      <c r="A15" s="10" t="s">
        <v>9</v>
      </c>
      <c r="B15" s="3">
        <f>0.9*B14</f>
        <v>5695.8420353142219</v>
      </c>
      <c r="C15" s="3">
        <f>3.33*B9</f>
        <v>9.99</v>
      </c>
      <c r="D15" s="6">
        <v>0</v>
      </c>
    </row>
    <row r="16" spans="1:4">
      <c r="A16" s="10" t="s">
        <v>8</v>
      </c>
      <c r="B16" s="3">
        <f>1.2*B14</f>
        <v>7594.4560470856286</v>
      </c>
      <c r="C16" s="3">
        <f>2*B9</f>
        <v>6</v>
      </c>
      <c r="D16" s="3">
        <f>0.5*B9</f>
        <v>1.5</v>
      </c>
    </row>
    <row r="18" spans="1:4">
      <c r="B18" s="11" t="s">
        <v>10</v>
      </c>
      <c r="C18" s="11"/>
      <c r="D18" s="11"/>
    </row>
    <row r="19" spans="1:4" ht="15.6">
      <c r="A19" s="10" t="s">
        <v>6</v>
      </c>
      <c r="B19" s="4" t="s">
        <v>17</v>
      </c>
      <c r="C19" s="4" t="s">
        <v>15</v>
      </c>
      <c r="D19" s="4" t="s">
        <v>16</v>
      </c>
    </row>
    <row r="20" spans="1:4">
      <c r="A20" s="10" t="s">
        <v>7</v>
      </c>
      <c r="B20" s="7">
        <f>B14</f>
        <v>6328.7133725713575</v>
      </c>
      <c r="C20" s="8">
        <v>0</v>
      </c>
      <c r="D20" s="8">
        <v>0</v>
      </c>
    </row>
    <row r="21" spans="1:4">
      <c r="A21" s="10" t="s">
        <v>9</v>
      </c>
      <c r="B21" s="7">
        <f t="shared" ref="B21:B22" si="0">B15</f>
        <v>5695.8420353142219</v>
      </c>
      <c r="C21" s="7">
        <f>C15*B21</f>
        <v>56901.461932789076</v>
      </c>
      <c r="D21" s="8">
        <v>0</v>
      </c>
    </row>
    <row r="22" spans="1:4">
      <c r="A22" s="10" t="s">
        <v>8</v>
      </c>
      <c r="B22" s="7">
        <f t="shared" si="0"/>
        <v>7594.4560470856286</v>
      </c>
      <c r="C22" s="7">
        <f>C16*B22</f>
        <v>45566.736282513768</v>
      </c>
      <c r="D22" s="7">
        <f>D16*B22</f>
        <v>11391.684070628442</v>
      </c>
    </row>
  </sheetData>
  <mergeCells count="4">
    <mergeCell ref="B12:D12"/>
    <mergeCell ref="B18:D18"/>
    <mergeCell ref="A6:C6"/>
    <mergeCell ref="A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2022-06-01T19:14:55Z</dcterms:created>
  <dcterms:modified xsi:type="dcterms:W3CDTF">2022-07-07T16:56:30Z</dcterms:modified>
</cp:coreProperties>
</file>