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MTR_Praktikum_GPE_SVN\Fachthemen\Waermeschrank\"/>
    </mc:Choice>
  </mc:AlternateContent>
  <xr:revisionPtr revIDLastSave="0" documentId="8_{35B75AC7-6C77-4D59-BDA5-5DE4291B2231}" xr6:coauthVersionLast="36" xr6:coauthVersionMax="36" xr10:uidLastSave="{00000000-0000-0000-0000-000000000000}"/>
  <bookViews>
    <workbookView xWindow="-120" yWindow="-120" windowWidth="25440" windowHeight="15390" tabRatio="343" xr2:uid="{00000000-000D-0000-FFFF-FFFF00000000}"/>
  </bookViews>
  <sheets>
    <sheet name="Liste" sheetId="1" r:id="rId1"/>
    <sheet name="Kabelauswahlhilfe" sheetId="2" r:id="rId2"/>
    <sheet name="Lieferanten" sheetId="3" r:id="rId3"/>
  </sheets>
  <externalReferences>
    <externalReference r:id="rId4"/>
  </externalReferences>
  <definedNames>
    <definedName name="head_detail" localSheetId="0">Liste!#REF!</definedName>
  </definedNames>
  <calcPr calcId="191029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55" i="1"/>
  <c r="O54" i="1" l="1"/>
  <c r="O53" i="1" l="1"/>
  <c r="O27" i="1" l="1"/>
  <c r="O39" i="1" l="1"/>
  <c r="O26" i="1"/>
  <c r="O35" i="1"/>
  <c r="O25" i="1" l="1"/>
  <c r="O24" i="1"/>
  <c r="M9" i="1" l="1"/>
  <c r="O8" i="1"/>
  <c r="F15" i="2" l="1"/>
  <c r="F14" i="2"/>
  <c r="F13" i="2"/>
  <c r="B13" i="2"/>
  <c r="F12" i="2"/>
  <c r="B12" i="2"/>
  <c r="F11" i="2"/>
  <c r="B11" i="2"/>
  <c r="F10" i="2"/>
  <c r="B10" i="2"/>
  <c r="F9" i="2"/>
  <c r="B9" i="2"/>
  <c r="F8" i="2"/>
  <c r="B8" i="2"/>
  <c r="F7" i="2"/>
  <c r="B7" i="2"/>
  <c r="F6" i="2"/>
  <c r="B6" i="2"/>
</calcChain>
</file>

<file path=xl/sharedStrings.xml><?xml version="1.0" encoding="utf-8"?>
<sst xmlns="http://schemas.openxmlformats.org/spreadsheetml/2006/main" count="432" uniqueCount="311">
  <si>
    <t>Eingestellt von:</t>
  </si>
  <si>
    <t>Link</t>
  </si>
  <si>
    <t>Bestellnummer</t>
  </si>
  <si>
    <t>Anbieter</t>
  </si>
  <si>
    <t>Erledigt?</t>
  </si>
  <si>
    <t>x</t>
  </si>
  <si>
    <t>Bestellt?</t>
  </si>
  <si>
    <t>Bemerkung/Link</t>
  </si>
  <si>
    <t>Litze</t>
  </si>
  <si>
    <t>Draht</t>
  </si>
  <si>
    <t>Yv</t>
  </si>
  <si>
    <t>Durchmesser</t>
  </si>
  <si>
    <t>Fläche</t>
  </si>
  <si>
    <t>LivY, LifY</t>
  </si>
  <si>
    <t>Kategorie</t>
  </si>
  <si>
    <t>Firma</t>
  </si>
  <si>
    <t>Ggf. Ansprechpartner</t>
  </si>
  <si>
    <t>LiPo-Akkus</t>
  </si>
  <si>
    <t>Christians Modellbau Center</t>
  </si>
  <si>
    <t>http://www.cmc-versand.de</t>
  </si>
  <si>
    <t>Kunststoffplatten; Zuschnitt; Acryl, Plexiglas, PVC</t>
  </si>
  <si>
    <t>Nordic Panel GmbH</t>
  </si>
  <si>
    <t>http://www.plattenzuschnitt24.de</t>
  </si>
  <si>
    <t>Modulor Material Total</t>
  </si>
  <si>
    <t>http://www.modulor.de</t>
  </si>
  <si>
    <t>Bemerkung</t>
  </si>
  <si>
    <t>Kauf auf Rechnung bis 300€</t>
  </si>
  <si>
    <t>Materialien; Zuschnitt; Kunststoff, Holz, Metall, Pappe</t>
  </si>
  <si>
    <t>Anz</t>
  </si>
  <si>
    <t>Kostenstelle</t>
  </si>
  <si>
    <t>Professor/‐in</t>
  </si>
  <si>
    <t>WiMa</t>
  </si>
  <si>
    <t>Verwendungs‐ zweck</t>
  </si>
  <si>
    <t>Raum Nummer</t>
  </si>
  <si>
    <t>Raum‐ bezeichnung</t>
  </si>
  <si>
    <t>Art der Lehrveranstaltung</t>
  </si>
  <si>
    <t>Modul‐ Nummer</t>
  </si>
  <si>
    <t>Artikel</t>
  </si>
  <si>
    <t>Einzelpreis (brutto)</t>
  </si>
  <si>
    <t>Gesamtpreis</t>
  </si>
  <si>
    <t>Team</t>
  </si>
  <si>
    <t>akkuteile.de</t>
  </si>
  <si>
    <t>alza.de</t>
  </si>
  <si>
    <t>auer-packaging.com</t>
  </si>
  <si>
    <t>befestigungsfuchs.de</t>
  </si>
  <si>
    <t>bueromarkt-ag.de/</t>
  </si>
  <si>
    <t>carney-gmbh.com</t>
  </si>
  <si>
    <t>de.vwr.com</t>
  </si>
  <si>
    <t>eckstein-shop.de</t>
  </si>
  <si>
    <t>Ekugellager</t>
  </si>
  <si>
    <t>elektro4000.de</t>
  </si>
  <si>
    <t>elektrosil</t>
  </si>
  <si>
    <t>elmicro</t>
  </si>
  <si>
    <t>elmicro.com/</t>
  </si>
  <si>
    <t>embedded projects GmbH</t>
  </si>
  <si>
    <t>eximautomation</t>
  </si>
  <si>
    <t>EXPTech</t>
  </si>
  <si>
    <t>f+P Kabelvertrieb gmbh</t>
  </si>
  <si>
    <t>farnell</t>
  </si>
  <si>
    <t>fischer elektronik</t>
  </si>
  <si>
    <t>flott Werkzeigmaschienen</t>
  </si>
  <si>
    <t>Frantos</t>
  </si>
  <si>
    <t>friwo-shop.de</t>
  </si>
  <si>
    <t>funduino</t>
  </si>
  <si>
    <t>FuP-Kabel, Frau Brunn</t>
  </si>
  <si>
    <t>Future electronics</t>
  </si>
  <si>
    <t>Gautsch</t>
  </si>
  <si>
    <t>genrationrobots</t>
  </si>
  <si>
    <t>gis-tec</t>
  </si>
  <si>
    <t>Grafe</t>
  </si>
  <si>
    <t>haertle.de</t>
  </si>
  <si>
    <t>Hagebau Lippstadt</t>
  </si>
  <si>
    <t>handwerker versand</t>
  </si>
  <si>
    <t>Handwerker-Versand</t>
  </si>
  <si>
    <t>hitechnic.com</t>
  </si>
  <si>
    <t>Hobbythek Krefeld</t>
  </si>
  <si>
    <t>Hoffmann Group</t>
  </si>
  <si>
    <t>holz-kunz.de</t>
  </si>
  <si>
    <t>HolzTusche</t>
  </si>
  <si>
    <t>Hornbach</t>
  </si>
  <si>
    <t>hp-led.eu</t>
  </si>
  <si>
    <t>Igus</t>
  </si>
  <si>
    <t>igus?/stecker-express?</t>
  </si>
  <si>
    <t>info@asup.info</t>
  </si>
  <si>
    <t>Info@germanreprap.com</t>
  </si>
  <si>
    <t>Kisling GmbH</t>
  </si>
  <si>
    <t>Kleinteileversand.de</t>
  </si>
  <si>
    <t>kobratec.com</t>
  </si>
  <si>
    <t>Kreatives Lädchen, Lippstadt</t>
  </si>
  <si>
    <t>lappkabel</t>
  </si>
  <si>
    <t>Lego</t>
  </si>
  <si>
    <t>LPKF</t>
  </si>
  <si>
    <t>lth-gmbh.de</t>
  </si>
  <si>
    <t>mercateo</t>
  </si>
  <si>
    <t>Misumi</t>
  </si>
  <si>
    <t>Mouser</t>
  </si>
  <si>
    <t>Norelem</t>
  </si>
  <si>
    <t>notebooksbilliger.de</t>
  </si>
  <si>
    <t>nxt-roboter.de</t>
  </si>
  <si>
    <t>office-discount.de</t>
  </si>
  <si>
    <t>Paulpeter-shop</t>
  </si>
  <si>
    <t>plate.de</t>
  </si>
  <si>
    <t>polin</t>
  </si>
  <si>
    <t>Pollin</t>
  </si>
  <si>
    <t>R+W Kupplungen</t>
  </si>
  <si>
    <t>rakuten.de</t>
  </si>
  <si>
    <t>redcoon</t>
  </si>
  <si>
    <t>Reichelt</t>
  </si>
  <si>
    <t>roboter-bausatz.de</t>
  </si>
  <si>
    <t>Rollo Express</t>
  </si>
  <si>
    <t>rs-online</t>
  </si>
  <si>
    <t>schraubenhandel24.d</t>
  </si>
  <si>
    <t>schukat.com</t>
  </si>
  <si>
    <t>Sensorshop24</t>
  </si>
  <si>
    <t>seton.de</t>
  </si>
  <si>
    <t>shop.kleinteileversand.de</t>
  </si>
  <si>
    <t>sichtboxen.de/</t>
  </si>
  <si>
    <t>SMT</t>
  </si>
  <si>
    <t>sparkfun.com</t>
  </si>
  <si>
    <t>Stecker-Express.de</t>
  </si>
  <si>
    <t>steckerladen</t>
  </si>
  <si>
    <t>sunware.com/</t>
  </si>
  <si>
    <t>supermagnete.de</t>
  </si>
  <si>
    <t>svh24.de</t>
  </si>
  <si>
    <t>techflex.org</t>
  </si>
  <si>
    <t>timswaren.de</t>
  </si>
  <si>
    <t>tme.eu</t>
  </si>
  <si>
    <t>toneart</t>
  </si>
  <si>
    <t>viking</t>
  </si>
  <si>
    <t>voelkner</t>
  </si>
  <si>
    <t>voelkner.de</t>
  </si>
  <si>
    <t>wagner-sicherheit.de</t>
  </si>
  <si>
    <t>Watterott</t>
  </si>
  <si>
    <t>werkzeughandel-roeder.de</t>
  </si>
  <si>
    <t>WGW-Maschinen</t>
  </si>
  <si>
    <t>Wicon, Anröchte</t>
  </si>
  <si>
    <t>Würth elektronik</t>
  </si>
  <si>
    <t>EBM Papst 4656 ZW Axiallüfter 230 V/AC 152 m³/h (L x B x H) 119 x 119 x 38 mm</t>
  </si>
  <si>
    <t>Conrad</t>
  </si>
  <si>
    <t>1926451 - VQ</t>
  </si>
  <si>
    <t>https://www.conrad.de/de/p/ebm-papst-4656-zw-axialluefter-230-v-ac-152-m-h-l-x-b-x-h-119-x-119-x-38-mm-1926451.html</t>
  </si>
  <si>
    <t>TurboTronic by Z-Line Minibackofen Mini Backofen (35L) mit Drehspieß und Umluft, Vintage/Retro Pizzaofen, Timer, Grill, 1600W, schwarz</t>
  </si>
  <si>
    <t>Otto</t>
  </si>
  <si>
    <t>S0J1K0NHI7FP2</t>
  </si>
  <si>
    <t>https://www.otto.de/p/turbotronic-by-z-line-minibackofen-mini-backofen-35l-mit-drehspiess-und-umluft-vintage-retro-pizzaofen-timer-grill-1600w-schwarz-rot-tuerkis-beige-S0J1K0NH/#variationId=S0J1K0NHITYF</t>
  </si>
  <si>
    <t>Heraeus Nexensos W-EYK 6 PT100 Platin-Temperatursensor -40 bis +500 °C 100 Ω 3850 ppm/K</t>
  </si>
  <si>
    <t>172412 - VQ</t>
  </si>
  <si>
    <t>https://www.conrad.de/de/p/heraeus-nexensos-w-eyk-6-pt100-platin-temperatursensor-40-bis-500-c-100-3850-ppm-k-172412.html</t>
  </si>
  <si>
    <t>D-SUB ST 50 D-SUB-Stecker, 50-polig, Lötkelch</t>
  </si>
  <si>
    <t>D-SUB ST 50</t>
  </si>
  <si>
    <t>https://www.reichelt.de/de/de/d-sub-stecker-50-polig-loetkelch-d-sub-st-50-p7014.html?r=1</t>
  </si>
  <si>
    <t>D-SUB BU 50 D-SUB-Buchse, 50-polig, Lötkelch</t>
  </si>
  <si>
    <t>D-SUB BU 50</t>
  </si>
  <si>
    <t>https://www.reichelt.de/d-sub-buchse-50-polig-loetkelch-d-sub-bu-50-p6978.html?&amp;nbc=1&amp;trstct=lsbght_sldr::7014</t>
  </si>
  <si>
    <t>F.Mueller, J. Gärtner</t>
  </si>
  <si>
    <t>Schachuhr DGT 3000</t>
  </si>
  <si>
    <t>Chessware</t>
  </si>
  <si>
    <t>https://www.chessware.de/Schachuhr-DGT-3000</t>
  </si>
  <si>
    <t>M. Listner, B. Reuter</t>
  </si>
  <si>
    <t>Filament Rot</t>
  </si>
  <si>
    <t>https://www.filamentworld.de/shop/pla-filament-3d-drucker/rot/</t>
  </si>
  <si>
    <t>Filametnworld</t>
  </si>
  <si>
    <t>PLA175XRED </t>
  </si>
  <si>
    <t>Filament Gelb</t>
  </si>
  <si>
    <t>https://www.filamentworld.de/shop/pla-filament-3d-drucker/gelb/</t>
  </si>
  <si>
    <t>PLA175XNYL </t>
  </si>
  <si>
    <t>M.Wollschläger, F. Leben</t>
  </si>
  <si>
    <t>Jumo Thermostat, +50°C +300°C, 20 mA, Kapillargefäß</t>
  </si>
  <si>
    <t>357-7834</t>
  </si>
  <si>
    <t>112,29 €</t>
  </si>
  <si>
    <t>https://de.rs-online.com/web/p/thermoschalter/3577834</t>
  </si>
  <si>
    <t>Messingrohr ø 6.0x4.1x1000mm, Aeronaut # 774006</t>
  </si>
  <si>
    <t>Servo HS-65 MG, 23.6x11.6x24mm, 18Ncm, 12g, Multiplex/Hitec # 112066</t>
  </si>
  <si>
    <t>Honeywell Feuchtigkeitssensor, IF Analog, SIP, 3-Pin, –40 → +85 °C</t>
  </si>
  <si>
    <t>Bowdenzug 100 cm einseitig montiert</t>
  </si>
  <si>
    <t>Stahldraht ø 4.0x1000mm</t>
  </si>
  <si>
    <t>Himmlische Höllein</t>
  </si>
  <si>
    <t>528-3171</t>
  </si>
  <si>
    <t>RM034020</t>
  </si>
  <si>
    <t>HOE11000.4,0</t>
  </si>
  <si>
    <t>F.Bakofa, I.Nsangou</t>
  </si>
  <si>
    <t>https://www.hoelleinshop.com/Zubehoer/Werkstoffe/Messing/Messingrohr-o-6-0x4-1x1000mm-Aeronaut-774006.htm?shop=hoellein&amp;SessionId=&amp;a=article&amp;ProdNr=AN774006&amp;t=49303&amp;c=25277&amp;p=25277</t>
  </si>
  <si>
    <t>https://www.hoelleinshop.com/Sender-Servos-etc-/Servos/Hitec/Analog/Nennspannung-bis-6-0V/Servo-HS-65-MG-23-6x11-6x24mm-18Ncm-12g-Multiplex-Hitec-112066.htm?shop=hoellein&amp;SessionId=&amp;a=article&amp;ProdNr=M112066&amp;t=182&amp;c=15374&amp;p=15374</t>
  </si>
  <si>
    <t>https://de.rs-online.com/web/p/temperatur-und-luftfeuchtigkeit-sensoren/5283171/</t>
  </si>
  <si>
    <t>https://www.hoelleinshop.com/bowdenzug-100cm-einseitig-montiert.htm?shop=hoellein&amp;SessionId=&amp;a=article&amp;ProdNr=RM034020&amp;t=49303&amp;c=26301&amp;p=26301</t>
  </si>
  <si>
    <t>https://www.hoelleinshop.com/Zubehoer/Werkstoffe/Stahl-Eisen-Nirosta-Draht/Stahldraht-o-4-0x1000mm.htm?shop=hoellein&amp;SessionId=&amp;a=article&amp;ProdNr=HOE11000.4%2C0&amp;t=49303&amp;c=19813&amp;p=19813</t>
  </si>
  <si>
    <t xml:space="preserve">1CH 24V DC IR Empfänger-Sender funk Fernschalter Manueller Schalter </t>
  </si>
  <si>
    <t xml:space="preserve">EINAUS </t>
  </si>
  <si>
    <t>http://www.einausschalten.com/1ch-24v-dc-ir-empf%C3%83%C2%A4nger-sender-funk-fernschaltermanueller-schalterknopfschalter-2taste-steuerung-f%C3%83%C2%BCr-hauptlichtgaraget%C3%83%C2%BCr-p-895.html#.YWiHIxxCRPb</t>
  </si>
  <si>
    <t>Datche,Solimann</t>
  </si>
  <si>
    <t xml:space="preserve">IR Infrarot Funk Fernbedienung Set Sender </t>
  </si>
  <si>
    <t>Markerschop.de</t>
  </si>
  <si>
    <t>https://www.makershop.de/module/eingabe/ir-infrarot-fernbedienung-set/</t>
  </si>
  <si>
    <t xml:space="preserve">AI906 INDUKTIVER SENSOR </t>
  </si>
  <si>
    <t>AUTOSEN</t>
  </si>
  <si>
    <t>https://autosen.com/de/Positionssensoren/Induktive-Sensoren/Induktiver-Sensor-Standard-Class-Kabel-5-m-IP67-AI906?keyword=&amp;device=c&amp;network=g&amp;gclid=CjwKCAjwzaSLBhBJEiwAJSRokrIxvmueqNKrWHookMfRhN8F3aLXtd6mNkdyWLoEPpfpGg8gawLDKhoCQWYQAvD_BwE</t>
  </si>
  <si>
    <r>
      <t>A</t>
    </r>
    <r>
      <rPr>
        <sz val="12"/>
        <color theme="1"/>
        <rFont val="Calibri"/>
        <family val="2"/>
        <scheme val="minor"/>
      </rPr>
      <t>I906</t>
    </r>
  </si>
  <si>
    <t xml:space="preserve">Induktiver Sensor M.D Micro Detectors </t>
  </si>
  <si>
    <t>Automation 24</t>
  </si>
  <si>
    <t>https://www.automation24.de/induktiver-sensor-m-d-micro-detectors-ae6-ap-3aa24</t>
  </si>
  <si>
    <t xml:space="preserve">Kapazitiver Sensor MD:Micro Detectors CP18P/BP-1A </t>
  </si>
  <si>
    <t>https://www.automation24.de/kapazitiver-sensor-m-d-micro-detectors-c18p-bp-1a</t>
  </si>
  <si>
    <t>583691 - YS</t>
  </si>
  <si>
    <t>https://www.conrad.de/de/p/univer-kl200-32-200m-profilzylinder-hublaenge-200-mm-1-st-583691.html</t>
  </si>
  <si>
    <t>Berntzen, Koslowski</t>
  </si>
  <si>
    <t>155943 - YS</t>
  </si>
  <si>
    <t>https://www.conrad.de/de/p/contrinex-lichtwellenleiter-lfp-2002-020-621-000-207-1-st-155943.html</t>
  </si>
  <si>
    <t>155925 - YS</t>
  </si>
  <si>
    <t>https://www.conrad.de/de/p/contrinex-lichtwellenleiterverstaerker-lfk-3060-103-620-000-913-hellschaltend-dunkelschaltend-trimmer-umschalter-hel-155925.html</t>
  </si>
  <si>
    <t>Univer KL200-32-200M Profilzylinder Hublänge: 200 mm</t>
  </si>
  <si>
    <t>Contrinex Lichtwellenleiter LFP-2002-020 621 000 207</t>
  </si>
  <si>
    <t>Contrinex Lichtwellenleiterverstärker LFK-3060-103 620 000 913 hellschaltend, dunkelschaltend, Trimmer, Umschalter</t>
  </si>
  <si>
    <t>DELOCK 89346 Netzwerkkarte, PCI Express, Gigabit Ethernet, 2x RJ45</t>
  </si>
  <si>
    <t>DELOCK 89346</t>
  </si>
  <si>
    <t>https://www.reichelt.de/netzwerkkarte-pci-express-gigabit-ethernet-2x-rj45-delock-89346-p132205.html?&amp;trstct=pol_2&amp;nbc=1</t>
  </si>
  <si>
    <t>Ebmeyer</t>
  </si>
  <si>
    <t>DELOCK 89944 Netzwerkkarte, PCI Express, 2 x Gigabit Ethernet</t>
  </si>
  <si>
    <t>DELOCK 89944</t>
  </si>
  <si>
    <t>https://www.reichelt.de/netzwerkkarte-pci-express-2-x-gigabit-ethernet-delock-89944-p247775.html?&amp;trstct=pol_3&amp;nbc=1</t>
  </si>
  <si>
    <t>Pneumatikzylinder - einfachwirkend - Federkraft einfahrend - ISO 6432 - Baureihe</t>
  </si>
  <si>
    <t>ESSKA</t>
  </si>
  <si>
    <t>206111200150</t>
  </si>
  <si>
    <t>FESTO</t>
  </si>
  <si>
    <t xml:space="preserve"> -</t>
  </si>
  <si>
    <t>Druckluftzylinder Doppelwirkend 300mm</t>
  </si>
  <si>
    <t>DSNU-20-300-P-A</t>
  </si>
  <si>
    <t>https://www.festo.com/cat/de_de/products_DSNU_1?CurrentIDCode1=DSNU-20-300-P-A&amp;CurrentPartNo=19217</t>
  </si>
  <si>
    <t>Sensorhalterung (Zlinder)</t>
  </si>
  <si>
    <t>SMBR-8-20</t>
  </si>
  <si>
    <t>https://www.festo.com/cat/de_de/products_ZYL_SENS_SM?CurrentIDCode1=SMBR-8-20&amp;CurrentPartNo=175095</t>
  </si>
  <si>
    <t>Sensor (Zylinder)</t>
  </si>
  <si>
    <t>SME-8M-DS-24V-K-2.5-OE</t>
  </si>
  <si>
    <t>https://www.festo.com/cat/de_de/products_SME_8M?CurrentIDCode1=SME-8M-DS-24V-K-2.5-OE&amp;CurrentPartNo=543862</t>
  </si>
  <si>
    <t>Drosselrückschlagventil</t>
  </si>
  <si>
    <t>GRLA-1/8-QS-6-RS-D</t>
  </si>
  <si>
    <t>https://www.festo.com/cat/de_de/products_GRLA_QS?CurrentIDCode1=GRLA-1%2F8-QS-6-RS-D&amp;CurrentPartNo=197581</t>
  </si>
  <si>
    <t>Zylinderbefestigung</t>
  </si>
  <si>
    <t>HBN-20/25X2</t>
  </si>
  <si>
    <t>https://www.festo.com/cat/de_de/products_ZM_FU?CurrentIDCode1=HBN-20%2F25X2&amp;CurrentPartNo=5128</t>
  </si>
  <si>
    <t>Gabelkopf</t>
  </si>
  <si>
    <t>SG-M8</t>
  </si>
  <si>
    <t>https://www.festo.com/cat/de_de/products_DARC_SG?CurrentIDCode1=SG-M8&amp;CurrentPartNo=3111</t>
  </si>
  <si>
    <t>Blindstopfen 10 Stück</t>
  </si>
  <si>
    <t>QSC-6H</t>
  </si>
  <si>
    <t>https://www.festo.com/cat/de_de/products_QS?CurrentIDCode1=QSC-6H&amp;CurrentPartNo=153268</t>
  </si>
  <si>
    <t>T-Profil Aluminium 20x20x1,5 mm, 1 m</t>
  </si>
  <si>
    <t>https://www.hornbach.de/shop/T-Profil-Aluminium-20x20x1-5-mm-1-m/8829143/artikel.html?wt_cc2=41053548140&amp;wt_cc3=183363166734&amp;gclid=EAIaIQobChMI-4bI9cPb8wIVkrWyCh24kQyoEAQYCCABEgK1O_D_BwE&amp;wt_cc6=8829143&amp;wt_mc=de.paid.sea.google.alwayson_assortment.eis.pla.766104886.41053548140.&amp;wt_cc1=766104886</t>
  </si>
  <si>
    <t>DEBO1 3.7LI 1.0A Entwicklerboards - Ladeplatine für 3,7V Li-Akkus, USB-C, 1A</t>
  </si>
  <si>
    <t>DEBO1 3.7LI 1.0A</t>
  </si>
  <si>
    <t>DEBO1 3.7LI 1.0A: Entwicklerboards - Ladeplatine für 3,7V Li-Akkus, USB-C, 1A bei reichelt elektronik</t>
  </si>
  <si>
    <t>Großecoßmann, Malchus</t>
  </si>
  <si>
    <t>DEBO3 3.7LI 1.0A Entwicklerboards - Ladeplatine für 3,7V Li-Akkus, Micro-USB, 1A</t>
  </si>
  <si>
    <t>DEBO3 3.7LI 1.0A</t>
  </si>
  <si>
    <t>DEBO3 3.7LI 1.0A: Entwicklerboards - Ladeplatine für 3,7V Li-Akkus, Micro-USB, 1A bei reichelt elektronik</t>
  </si>
  <si>
    <t>USB-C AWG22 50 USB C Stecker auf freie Enden, sw, 50 cm</t>
  </si>
  <si>
    <t>USB-C AWG22 50</t>
  </si>
  <si>
    <t>USB-C AWG22 50: USB C Stecker auf freie Enden, sw, 50 cm bei reichelt elektronik</t>
  </si>
  <si>
    <t>AKKU 22703 Li-Ion-Akku, 18650, 3,7 V, 2600 mAh, inkl. MicroUSB Ladebuchse</t>
  </si>
  <si>
    <t>AKKU 22703</t>
  </si>
  <si>
    <t>AKKU 22703: Li-Ion-Akku, 18650, 3,7 V, 2600 mAh, inkl. MicroUSB Ladebuchse bei reichelt elektronik</t>
  </si>
  <si>
    <t>KEYSTONE 1049 Batteriehalter für 2x 18650</t>
  </si>
  <si>
    <t>KEYSTONE 1049</t>
  </si>
  <si>
    <t>KEYSTONE 1049: Batteriehalter für 2x 18650 bei reichelt elektronik</t>
  </si>
  <si>
    <t>1N 5817 Schottkydiode, 20 V, 1 A, DO-41</t>
  </si>
  <si>
    <t>1N 5817</t>
  </si>
  <si>
    <t>1N 5817: Schottkydiode, 20 V, 1 A, DO-41 bei reichelt elektronik</t>
  </si>
  <si>
    <t>ENELOOP 4XAA eneloop, NiMh Akku, AA (Mignon), 1900 mAh, 4er-Pack</t>
  </si>
  <si>
    <t>ENELOOP 4XAA</t>
  </si>
  <si>
    <t>ENELOOP 4XAA: eneloop, NiMh Akku, AA (Mignon), 1900 mAh, 4er-Pack bei reichelt elektronik</t>
  </si>
  <si>
    <t>GOOBAY 59029 Universal-Schaltnetzteil, 3 - 12 V, 1500 mA</t>
  </si>
  <si>
    <t>GOOBAY 59029</t>
  </si>
  <si>
    <t>GOOBAY 59029: Universal-Schaltnetzteil, 3 - 12 V, 1500 mA bei reichelt elektronik</t>
  </si>
  <si>
    <t>KEPO KPMB-G2345L1-K6440 Miniatur Summer Geräusch-Entwicklung: 70 dB Spannung: 4.5 V Dauerton 1 St.</t>
  </si>
  <si>
    <t>715020 - NA</t>
  </si>
  <si>
    <t>KEPO KPMB-G2345L1-K6440 Miniatur Summer Geräusch-Entwicklung: 70 dB Spannung: 4.5 V Dauerton 1 St. kaufen (conrad.de)</t>
  </si>
  <si>
    <t>Boxexpert BXPPABSG250350150-F01 Schaltschrank 250 x 350 x 150 ABS Lichtgrau</t>
  </si>
  <si>
    <t>2307278 - NA</t>
  </si>
  <si>
    <t>https://www.conrad.de/de/p/boxexpert-bxppabsg250350150-f01-schaltschrank-250-x-350-x-150-abs-lichtgrau-1-st-2307278.html</t>
  </si>
  <si>
    <t>Pneumatikzylinder - einfachwirkend - Federkraft einfahrend - ISO 6432 - Baureihe 100 mm</t>
  </si>
  <si>
    <t>206111200100</t>
  </si>
  <si>
    <t>https://www.esska.de/shop/Pneumatikzylinder-einfachwirkend-Federkraft-einfahrend-ISO-6432-Baureihe--206111000000-12900?hlid=206111200100</t>
  </si>
  <si>
    <t>https://www.esska.de/shop/Pneumatikzylinder-einfachwirkend-Federkraft-einfahrend-ISO-6432-Baureihe--206111000000-12900?hlid=206111200150</t>
  </si>
  <si>
    <t>Normzylinder DSBC-Q-32-200-D3-PPVA-N3</t>
  </si>
  <si>
    <t>Festo</t>
  </si>
  <si>
    <t>?</t>
  </si>
  <si>
    <t>https://www.festo.com/de/de/a/1463250/?q=1463250~:festoSortOrderScored&amp;identCode1=DSBC-Q-32-200-D3-PPVA-N3</t>
  </si>
  <si>
    <t>Normzylinder DSBC-Q-32-150-D3-PPVA-N3</t>
  </si>
  <si>
    <t>https://www.festo.com/de/de/a/1463250/?q=1463250~:festoSortOrderScored&amp;identCode1=DSBC-Q-32-150-D3-PPVA-N3</t>
  </si>
  <si>
    <t>Drossel-Rückschlagventil GRLA-1/8-QS-6-D</t>
  </si>
  <si>
    <t>https://www.festo.com/de/de/a/193144/</t>
  </si>
  <si>
    <t>Näherungsschalter SMT-8M-A-PS-24V-E-2,5-OE</t>
  </si>
  <si>
    <t>https://www.festo.com/de/de/a/574335/</t>
  </si>
  <si>
    <t>Druckregelventil LR-1/4-DB-7-MINI</t>
  </si>
  <si>
    <t>https://www.festo.com/de/de/a/539682/?q=539682~:festoSortOrderScored</t>
  </si>
  <si>
    <t>Gross, Schwabe</t>
  </si>
  <si>
    <t>RS PRO Piezo Buzzer Dauerton 77dB, 3 → 24 V dc, Durchsteckmontage</t>
  </si>
  <si>
    <t>617-3053</t>
  </si>
  <si>
    <t>https://de.rs-online.com/web/p/piezo-summer-komponenten/6173053/</t>
  </si>
  <si>
    <t>EPCOS B57863S NTC Thermistor, 10kΩ, 60mW 4.4%/°C, 2.4 x 6.5mm, Toleranz ±0.2%</t>
  </si>
  <si>
    <t>629-8720</t>
  </si>
  <si>
    <t>https://de.rs-online.com/web/p/thermistoren/6298720/</t>
  </si>
  <si>
    <t>Ventilinsel VP10-VI</t>
  </si>
  <si>
    <t>10P-10-2E-IC-N-A-GG+H2D</t>
  </si>
  <si>
    <t>https://www.festo.com/de/de/search/?text=10P-10-2E-IC-N-A-GG%2BH2D</t>
  </si>
  <si>
    <t>RS PRO, M18 Näherungssensor zylindrisch NPN 5 mm, 10 → 30 V dc / 200 mA</t>
  </si>
  <si>
    <t>896-7229</t>
  </si>
  <si>
    <t>https://de.rs-online.com/web/p/naherungsschalter/8967229/?relevancy-data=7365617263685F636173636164655F6F726465723D31267365617263685F696E746572666163655F6E616D653D4931384E525353746F636B4E756D626572267365617263685F6C616E67756167655F757365643D656E267365617263685F6D617463685F6D6F64653D6D61746368616C6C267365617263685F7061747465726E5F6D6174636865643D5E2828282872737C5253295B205D3F293F285C647B337D5B5C2D5C735D3F5C647B332C347D5B705061415D3F29297C283235285C647B387D7C5C647B317D5C2D5C647B377D29292924267365617263685F7061747465726E5F6F726465723D31267365617263685F73745F6E6F726D616C697365643D59267365617263685F726573706F6E73655F616374696F6E3D267365617263685F747970653D52535F53544F434B5F4E554D424552267365617263685F77696C645F63617264696E675F6D6F64653D4E4F4E45267365617263685F6B6579776F72643D3839362D37323239267365617263685F6B6579776F72645F6170703D38393637323239267365617263685F636F6E6669673D3026&amp;searchHistory=%7B%22enabled%22%3Atrue%7D</t>
  </si>
  <si>
    <t>TSO 4856 IR-Empfänger-Module</t>
  </si>
  <si>
    <t>TSOP 4856</t>
  </si>
  <si>
    <t>https://www.reichelt.de/ir-empfaenger-module-56khz-90-side-view-tsop-4856-p158405.html?PROVID=2788</t>
  </si>
  <si>
    <t>Datche,Soliman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</si>
</sst>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0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BMWTypeLight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12"/>
      <name val="BMWTypeRegular Tur"/>
    </font>
    <font>
      <sz val="10"/>
      <name val="BMWType V2 Light"/>
    </font>
    <font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</borders>
  <cellStyleXfs count="541">
    <xf numFmtId="0" fontId="0" fillId="0" borderId="0"/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4" fontId="5" fillId="10" borderId="1" applyNumberFormat="0" applyProtection="0">
      <alignment vertical="center"/>
    </xf>
    <xf numFmtId="4" fontId="6" fillId="11" borderId="1" applyNumberFormat="0" applyProtection="0">
      <alignment vertical="center"/>
    </xf>
    <xf numFmtId="4" fontId="5" fillId="11" borderId="1" applyNumberFormat="0" applyProtection="0">
      <alignment horizontal="left" vertical="center" indent="1"/>
    </xf>
    <xf numFmtId="0" fontId="5" fillId="11" borderId="1" applyNumberFormat="0" applyProtection="0">
      <alignment horizontal="left" vertical="top" indent="1"/>
    </xf>
    <xf numFmtId="4" fontId="7" fillId="10" borderId="1" applyNumberFormat="0" applyProtection="0">
      <alignment horizontal="left" vertical="center" indent="1"/>
    </xf>
    <xf numFmtId="4" fontId="8" fillId="2" borderId="1" applyNumberFormat="0" applyProtection="0">
      <alignment horizontal="right" vertical="center"/>
    </xf>
    <xf numFmtId="4" fontId="8" fillId="3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4" borderId="1" applyNumberFormat="0" applyProtection="0">
      <alignment horizontal="right" vertical="center"/>
    </xf>
    <xf numFmtId="4" fontId="5" fillId="13" borderId="2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8" fillId="16" borderId="1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0" fontId="2" fillId="15" borderId="1" applyNumberFormat="0" applyProtection="0">
      <alignment horizontal="left" vertical="center" indent="1"/>
    </xf>
    <xf numFmtId="0" fontId="2" fillId="15" borderId="1" applyNumberFormat="0" applyProtection="0">
      <alignment horizontal="left" vertical="top" indent="1"/>
    </xf>
    <xf numFmtId="0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top" indent="1"/>
    </xf>
    <xf numFmtId="4" fontId="8" fillId="20" borderId="1" applyNumberFormat="0" applyProtection="0">
      <alignment vertical="center"/>
    </xf>
    <xf numFmtId="4" fontId="10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0" fontId="8" fillId="20" borderId="1" applyNumberFormat="0" applyProtection="0">
      <alignment horizontal="left" vertical="top" indent="1"/>
    </xf>
    <xf numFmtId="4" fontId="8" fillId="14" borderId="1" applyNumberFormat="0" applyProtection="0">
      <alignment horizontal="right" vertical="center"/>
    </xf>
    <xf numFmtId="4" fontId="10" fillId="14" borderId="1" applyNumberFormat="0" applyProtection="0">
      <alignment horizontal="right" vertical="center"/>
    </xf>
    <xf numFmtId="4" fontId="8" fillId="16" borderId="1" applyNumberFormat="0" applyProtection="0">
      <alignment horizontal="left" vertical="center" indent="1"/>
    </xf>
    <xf numFmtId="0" fontId="8" fillId="17" borderId="1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" fillId="0" borderId="0" applyBorder="0"/>
    <xf numFmtId="0" fontId="15" fillId="0" borderId="0"/>
    <xf numFmtId="0" fontId="15" fillId="0" borderId="0"/>
    <xf numFmtId="0" fontId="2" fillId="0" borderId="0"/>
    <xf numFmtId="0" fontId="3" fillId="0" borderId="0" applyBorder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" fillId="0" borderId="0" applyBorder="0"/>
    <xf numFmtId="0" fontId="20" fillId="15" borderId="1" applyNumberFormat="0" applyProtection="0">
      <alignment horizontal="left" vertical="center" indent="1"/>
    </xf>
    <xf numFmtId="0" fontId="20" fillId="15" borderId="1" applyNumberFormat="0" applyProtection="0">
      <alignment horizontal="left" vertical="top" indent="1"/>
    </xf>
    <xf numFmtId="0" fontId="20" fillId="17" borderId="1" applyNumberFormat="0" applyProtection="0">
      <alignment horizontal="left" vertical="center" indent="1"/>
    </xf>
    <xf numFmtId="0" fontId="20" fillId="17" borderId="1" applyNumberFormat="0" applyProtection="0">
      <alignment horizontal="left" vertical="top" indent="1"/>
    </xf>
    <xf numFmtId="0" fontId="20" fillId="18" borderId="1" applyNumberFormat="0" applyProtection="0">
      <alignment horizontal="left" vertical="center" indent="1"/>
    </xf>
    <xf numFmtId="0" fontId="20" fillId="18" borderId="1" applyNumberFormat="0" applyProtection="0">
      <alignment horizontal="left" vertical="top" indent="1"/>
    </xf>
    <xf numFmtId="0" fontId="20" fillId="19" borderId="1" applyNumberFormat="0" applyProtection="0">
      <alignment horizontal="left" vertical="center" indent="1"/>
    </xf>
    <xf numFmtId="0" fontId="20" fillId="19" borderId="1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8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0" fillId="0" borderId="3" xfId="0" applyBorder="1"/>
    <xf numFmtId="2" fontId="0" fillId="0" borderId="3" xfId="0" applyNumberFormat="1" applyBorder="1"/>
    <xf numFmtId="2" fontId="0" fillId="21" borderId="3" xfId="0" applyNumberFormat="1" applyFont="1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/>
    <xf numFmtId="164" fontId="0" fillId="0" borderId="0" xfId="0" applyNumberFormat="1" applyFill="1" applyAlignment="1">
      <alignment vertical="top"/>
    </xf>
    <xf numFmtId="164" fontId="0" fillId="0" borderId="0" xfId="0" applyNumberFormat="1"/>
    <xf numFmtId="0" fontId="15" fillId="0" borderId="0" xfId="43"/>
    <xf numFmtId="0" fontId="0" fillId="0" borderId="0" xfId="43" applyFont="1"/>
    <xf numFmtId="0" fontId="0" fillId="0" borderId="0" xfId="43" applyFont="1" applyFill="1"/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vertical="top"/>
    </xf>
    <xf numFmtId="14" fontId="19" fillId="0" borderId="0" xfId="0" applyNumberFormat="1" applyFont="1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quotePrefix="1" applyNumberFormat="1" applyFill="1" applyAlignment="1">
      <alignment horizontal="center" vertical="top"/>
    </xf>
    <xf numFmtId="0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0" fillId="0" borderId="0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8" fillId="0" borderId="0" xfId="539"/>
    <xf numFmtId="164" fontId="0" fillId="0" borderId="0" xfId="0" applyNumberFormat="1" applyFont="1" applyFill="1" applyBorder="1" applyAlignment="1">
      <alignment horizontal="left" vertical="top"/>
    </xf>
    <xf numFmtId="8" fontId="0" fillId="0" borderId="0" xfId="0" applyNumberFormat="1" applyFill="1" applyAlignment="1">
      <alignment vertical="top"/>
    </xf>
    <xf numFmtId="0" fontId="0" fillId="0" borderId="5" xfId="0" applyBorder="1" applyAlignment="1">
      <alignment horizontal="right" vertical="top"/>
    </xf>
    <xf numFmtId="164" fontId="0" fillId="0" borderId="5" xfId="0" applyNumberFormat="1" applyBorder="1" applyAlignment="1">
      <alignment vertical="top"/>
    </xf>
    <xf numFmtId="0" fontId="18" fillId="22" borderId="5" xfId="539" applyFill="1" applyBorder="1" applyAlignment="1" applyProtection="1"/>
    <xf numFmtId="0" fontId="18" fillId="0" borderId="5" xfId="539" applyBorder="1" applyAlignment="1" applyProtection="1"/>
    <xf numFmtId="0" fontId="24" fillId="0" borderId="0" xfId="0" applyFont="1"/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8" fillId="0" borderId="0" xfId="539" applyNumberForma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164" fontId="18" fillId="0" borderId="0" xfId="539" applyNumberFormat="1" applyFill="1" applyAlignment="1">
      <alignment vertical="top"/>
    </xf>
    <xf numFmtId="0" fontId="27" fillId="0" borderId="5" xfId="0" applyFont="1" applyBorder="1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44" fontId="0" fillId="0" borderId="0" xfId="540" applyFont="1" applyFill="1" applyAlignment="1">
      <alignment vertical="top"/>
    </xf>
    <xf numFmtId="164" fontId="0" fillId="0" borderId="0" xfId="539" applyNumberFormat="1" applyFont="1" applyFill="1" applyAlignment="1">
      <alignment vertical="top"/>
    </xf>
    <xf numFmtId="0" fontId="16" fillId="0" borderId="5" xfId="539" applyFont="1" applyBorder="1" applyAlignment="1">
      <alignment vertical="top"/>
    </xf>
    <xf numFmtId="0" fontId="0" fillId="0" borderId="5" xfId="0" applyBorder="1" applyAlignment="1">
      <alignment vertical="top"/>
    </xf>
    <xf numFmtId="0" fontId="16" fillId="22" borderId="5" xfId="539" applyFont="1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5" xfId="0" applyFont="1" applyBorder="1" applyAlignment="1">
      <alignment vertical="top" wrapText="1"/>
    </xf>
    <xf numFmtId="164" fontId="0" fillId="22" borderId="5" xfId="0" applyNumberFormat="1" applyFont="1" applyFill="1" applyBorder="1" applyAlignment="1">
      <alignment vertical="top"/>
    </xf>
    <xf numFmtId="0" fontId="0" fillId="0" borderId="5" xfId="0" applyFont="1" applyBorder="1" applyAlignment="1">
      <alignment horizontal="right" vertical="top" wrapText="1"/>
    </xf>
    <xf numFmtId="164" fontId="0" fillId="0" borderId="5" xfId="0" applyNumberFormat="1" applyFont="1" applyBorder="1" applyAlignment="1">
      <alignment horizontal="left" vertical="top"/>
    </xf>
    <xf numFmtId="8" fontId="0" fillId="0" borderId="5" xfId="0" applyNumberFormat="1" applyFont="1" applyBorder="1" applyAlignment="1">
      <alignment vertical="top"/>
    </xf>
    <xf numFmtId="0" fontId="18" fillId="0" borderId="0" xfId="539" applyNumberFormat="1" applyFill="1" applyAlignment="1">
      <alignment vertical="top"/>
    </xf>
    <xf numFmtId="14" fontId="0" fillId="0" borderId="5" xfId="0" applyNumberFormat="1" applyBorder="1" applyAlignment="1">
      <alignment vertical="top"/>
    </xf>
    <xf numFmtId="14" fontId="0" fillId="22" borderId="5" xfId="0" applyNumberFormat="1" applyFill="1" applyBorder="1" applyAlignment="1">
      <alignment vertical="top"/>
    </xf>
    <xf numFmtId="14" fontId="0" fillId="0" borderId="0" xfId="0" applyNumberFormat="1" applyFill="1" applyAlignment="1">
      <alignment vertical="top"/>
    </xf>
    <xf numFmtId="0" fontId="28" fillId="23" borderId="6" xfId="0" applyFont="1" applyFill="1" applyBorder="1" applyAlignment="1">
      <alignment vertical="center" wrapText="1"/>
    </xf>
    <xf numFmtId="0" fontId="16" fillId="23" borderId="6" xfId="539" applyFont="1" applyFill="1" applyBorder="1" applyAlignment="1">
      <alignment vertical="center" wrapText="1"/>
    </xf>
    <xf numFmtId="0" fontId="0" fillId="22" borderId="5" xfId="0" applyFill="1" applyBorder="1" applyAlignment="1">
      <alignment horizontal="left" vertical="top"/>
    </xf>
    <xf numFmtId="14" fontId="19" fillId="22" borderId="5" xfId="0" applyNumberFormat="1" applyFont="1" applyFill="1" applyBorder="1" applyAlignment="1">
      <alignment horizontal="center" vertical="top"/>
    </xf>
    <xf numFmtId="14" fontId="0" fillId="22" borderId="5" xfId="0" applyNumberFormat="1" applyFill="1" applyBorder="1" applyAlignment="1">
      <alignment horizontal="center" vertical="top"/>
    </xf>
    <xf numFmtId="0" fontId="28" fillId="23" borderId="6" xfId="0" applyFont="1" applyFill="1" applyBorder="1" applyAlignment="1">
      <alignment horizontal="right" vertical="center" wrapText="1"/>
    </xf>
    <xf numFmtId="14" fontId="29" fillId="22" borderId="5" xfId="539" applyNumberFormat="1" applyFont="1" applyFill="1" applyBorder="1" applyAlignment="1"/>
  </cellXfs>
  <cellStyles count="541">
    <cellStyle name="Excel Built-in Normal" xfId="538" xr:uid="{00000000-0005-0000-0000-000000000000}"/>
    <cellStyle name="Hyperlink 2" xfId="1" xr:uid="{00000000-0005-0000-0000-000001000000}"/>
    <cellStyle name="Hyperlink 3" xfId="2" xr:uid="{00000000-0005-0000-0000-000002000000}"/>
    <cellStyle name="Hyperlink 4" xfId="3" xr:uid="{00000000-0005-0000-0000-000003000000}"/>
    <cellStyle name="Link" xfId="539" builtinId="8"/>
    <cellStyle name="Normal_Chassis" xfId="4" xr:uid="{00000000-0005-0000-0000-000005000000}"/>
    <cellStyle name="SAPBEXaggData" xfId="5" xr:uid="{00000000-0005-0000-0000-000006000000}"/>
    <cellStyle name="SAPBEXaggDataEmph" xfId="6" xr:uid="{00000000-0005-0000-0000-000007000000}"/>
    <cellStyle name="SAPBEXaggItem" xfId="7" xr:uid="{00000000-0005-0000-0000-000008000000}"/>
    <cellStyle name="SAPBEXaggItemX" xfId="8" xr:uid="{00000000-0005-0000-0000-000009000000}"/>
    <cellStyle name="SAPBEXchaText" xfId="9" xr:uid="{00000000-0005-0000-0000-00000A000000}"/>
    <cellStyle name="SAPBEXexcBad7" xfId="10" xr:uid="{00000000-0005-0000-0000-00000B000000}"/>
    <cellStyle name="SAPBEXexcBad8" xfId="11" xr:uid="{00000000-0005-0000-0000-00000C000000}"/>
    <cellStyle name="SAPBEXexcBad9" xfId="12" xr:uid="{00000000-0005-0000-0000-00000D000000}"/>
    <cellStyle name="SAPBEXexcCritical4" xfId="13" xr:uid="{00000000-0005-0000-0000-00000E000000}"/>
    <cellStyle name="SAPBEXexcCritical5" xfId="14" xr:uid="{00000000-0005-0000-0000-00000F000000}"/>
    <cellStyle name="SAPBEXexcCritical6" xfId="15" xr:uid="{00000000-0005-0000-0000-000010000000}"/>
    <cellStyle name="SAPBEXexcGood1" xfId="16" xr:uid="{00000000-0005-0000-0000-000011000000}"/>
    <cellStyle name="SAPBEXexcGood2" xfId="17" xr:uid="{00000000-0005-0000-0000-000012000000}"/>
    <cellStyle name="SAPBEXexcGood3" xfId="18" xr:uid="{00000000-0005-0000-0000-000013000000}"/>
    <cellStyle name="SAPBEXfilterDrill" xfId="19" xr:uid="{00000000-0005-0000-0000-000014000000}"/>
    <cellStyle name="SAPBEXfilterItem" xfId="20" xr:uid="{00000000-0005-0000-0000-000015000000}"/>
    <cellStyle name="SAPBEXfilterText" xfId="21" xr:uid="{00000000-0005-0000-0000-000016000000}"/>
    <cellStyle name="SAPBEXformats" xfId="22" xr:uid="{00000000-0005-0000-0000-000017000000}"/>
    <cellStyle name="SAPBEXheaderItem" xfId="23" xr:uid="{00000000-0005-0000-0000-000018000000}"/>
    <cellStyle name="SAPBEXheaderText" xfId="24" xr:uid="{00000000-0005-0000-0000-000019000000}"/>
    <cellStyle name="SAPBEXHLevel0" xfId="25" xr:uid="{00000000-0005-0000-0000-00001A000000}"/>
    <cellStyle name="SAPBEXHLevel0 2" xfId="447" xr:uid="{00000000-0005-0000-0000-00001B000000}"/>
    <cellStyle name="SAPBEXHLevel0X" xfId="26" xr:uid="{00000000-0005-0000-0000-00001C000000}"/>
    <cellStyle name="SAPBEXHLevel0X 2" xfId="448" xr:uid="{00000000-0005-0000-0000-00001D000000}"/>
    <cellStyle name="SAPBEXHLevel1" xfId="27" xr:uid="{00000000-0005-0000-0000-00001E000000}"/>
    <cellStyle name="SAPBEXHLevel1 2" xfId="449" xr:uid="{00000000-0005-0000-0000-00001F000000}"/>
    <cellStyle name="SAPBEXHLevel1X" xfId="28" xr:uid="{00000000-0005-0000-0000-000020000000}"/>
    <cellStyle name="SAPBEXHLevel1X 2" xfId="450" xr:uid="{00000000-0005-0000-0000-000021000000}"/>
    <cellStyle name="SAPBEXHLevel2" xfId="29" xr:uid="{00000000-0005-0000-0000-000022000000}"/>
    <cellStyle name="SAPBEXHLevel2 2" xfId="451" xr:uid="{00000000-0005-0000-0000-000023000000}"/>
    <cellStyle name="SAPBEXHLevel2X" xfId="30" xr:uid="{00000000-0005-0000-0000-000024000000}"/>
    <cellStyle name="SAPBEXHLevel2X 2" xfId="452" xr:uid="{00000000-0005-0000-0000-000025000000}"/>
    <cellStyle name="SAPBEXHLevel3" xfId="31" xr:uid="{00000000-0005-0000-0000-000026000000}"/>
    <cellStyle name="SAPBEXHLevel3 2" xfId="453" xr:uid="{00000000-0005-0000-0000-000027000000}"/>
    <cellStyle name="SAPBEXHLevel3X" xfId="32" xr:uid="{00000000-0005-0000-0000-000028000000}"/>
    <cellStyle name="SAPBEXHLevel3X 2" xfId="454" xr:uid="{00000000-0005-0000-0000-000029000000}"/>
    <cellStyle name="SAPBEXresData" xfId="33" xr:uid="{00000000-0005-0000-0000-00002A000000}"/>
    <cellStyle name="SAPBEXresDataEmph" xfId="34" xr:uid="{00000000-0005-0000-0000-00002B000000}"/>
    <cellStyle name="SAPBEXresItem" xfId="35" xr:uid="{00000000-0005-0000-0000-00002C000000}"/>
    <cellStyle name="SAPBEXresItemX" xfId="36" xr:uid="{00000000-0005-0000-0000-00002D000000}"/>
    <cellStyle name="SAPBEXstdData" xfId="37" xr:uid="{00000000-0005-0000-0000-00002E000000}"/>
    <cellStyle name="SAPBEXstdDataEmph" xfId="38" xr:uid="{00000000-0005-0000-0000-00002F000000}"/>
    <cellStyle name="SAPBEXstdItem" xfId="39" xr:uid="{00000000-0005-0000-0000-000030000000}"/>
    <cellStyle name="SAPBEXstdItemX" xfId="40" xr:uid="{00000000-0005-0000-0000-000031000000}"/>
    <cellStyle name="SAPBEXtitle" xfId="41" xr:uid="{00000000-0005-0000-0000-000032000000}"/>
    <cellStyle name="SAPBEXundefined" xfId="42" xr:uid="{00000000-0005-0000-0000-000033000000}"/>
    <cellStyle name="Standard" xfId="0" builtinId="0"/>
    <cellStyle name="Standard 10" xfId="43" xr:uid="{00000000-0005-0000-0000-000035000000}"/>
    <cellStyle name="Standard 10 10" xfId="44" xr:uid="{00000000-0005-0000-0000-000036000000}"/>
    <cellStyle name="Standard 10 10 2" xfId="45" xr:uid="{00000000-0005-0000-0000-000037000000}"/>
    <cellStyle name="Standard 10 11" xfId="46" xr:uid="{00000000-0005-0000-0000-000038000000}"/>
    <cellStyle name="Standard 10 11 2" xfId="47" xr:uid="{00000000-0005-0000-0000-000039000000}"/>
    <cellStyle name="Standard 10 12" xfId="48" xr:uid="{00000000-0005-0000-0000-00003A000000}"/>
    <cellStyle name="Standard 10 2" xfId="49" xr:uid="{00000000-0005-0000-0000-00003B000000}"/>
    <cellStyle name="Standard 10 2 2" xfId="50" xr:uid="{00000000-0005-0000-0000-00003C000000}"/>
    <cellStyle name="Standard 10 2 2 2" xfId="51" xr:uid="{00000000-0005-0000-0000-00003D000000}"/>
    <cellStyle name="Standard 10 2 3" xfId="52" xr:uid="{00000000-0005-0000-0000-00003E000000}"/>
    <cellStyle name="Standard 10 3" xfId="53" xr:uid="{00000000-0005-0000-0000-00003F000000}"/>
    <cellStyle name="Standard 10 3 2" xfId="54" xr:uid="{00000000-0005-0000-0000-000040000000}"/>
    <cellStyle name="Standard 10 3 2 2" xfId="55" xr:uid="{00000000-0005-0000-0000-000041000000}"/>
    <cellStyle name="Standard 10 3 3" xfId="56" xr:uid="{00000000-0005-0000-0000-000042000000}"/>
    <cellStyle name="Standard 10 4" xfId="57" xr:uid="{00000000-0005-0000-0000-000043000000}"/>
    <cellStyle name="Standard 10 4 2" xfId="58" xr:uid="{00000000-0005-0000-0000-000044000000}"/>
    <cellStyle name="Standard 10 5" xfId="59" xr:uid="{00000000-0005-0000-0000-000045000000}"/>
    <cellStyle name="Standard 10 5 2" xfId="60" xr:uid="{00000000-0005-0000-0000-000046000000}"/>
    <cellStyle name="Standard 10 6" xfId="61" xr:uid="{00000000-0005-0000-0000-000047000000}"/>
    <cellStyle name="Standard 10 6 2" xfId="62" xr:uid="{00000000-0005-0000-0000-000048000000}"/>
    <cellStyle name="Standard 10 7" xfId="63" xr:uid="{00000000-0005-0000-0000-000049000000}"/>
    <cellStyle name="Standard 10 7 2" xfId="64" xr:uid="{00000000-0005-0000-0000-00004A000000}"/>
    <cellStyle name="Standard 10 8" xfId="65" xr:uid="{00000000-0005-0000-0000-00004B000000}"/>
    <cellStyle name="Standard 10 8 2" xfId="66" xr:uid="{00000000-0005-0000-0000-00004C000000}"/>
    <cellStyle name="Standard 10 9" xfId="67" xr:uid="{00000000-0005-0000-0000-00004D000000}"/>
    <cellStyle name="Standard 10 9 2" xfId="68" xr:uid="{00000000-0005-0000-0000-00004E000000}"/>
    <cellStyle name="Standard 11" xfId="69" xr:uid="{00000000-0005-0000-0000-00004F000000}"/>
    <cellStyle name="Standard 11 10" xfId="70" xr:uid="{00000000-0005-0000-0000-000050000000}"/>
    <cellStyle name="Standard 11 10 2" xfId="71" xr:uid="{00000000-0005-0000-0000-000051000000}"/>
    <cellStyle name="Standard 11 11" xfId="72" xr:uid="{00000000-0005-0000-0000-000052000000}"/>
    <cellStyle name="Standard 11 11 2" xfId="73" xr:uid="{00000000-0005-0000-0000-000053000000}"/>
    <cellStyle name="Standard 11 12" xfId="74" xr:uid="{00000000-0005-0000-0000-000054000000}"/>
    <cellStyle name="Standard 11 2" xfId="75" xr:uid="{00000000-0005-0000-0000-000055000000}"/>
    <cellStyle name="Standard 11 2 2" xfId="76" xr:uid="{00000000-0005-0000-0000-000056000000}"/>
    <cellStyle name="Standard 11 2 2 2" xfId="77" xr:uid="{00000000-0005-0000-0000-000057000000}"/>
    <cellStyle name="Standard 11 2 3" xfId="78" xr:uid="{00000000-0005-0000-0000-000058000000}"/>
    <cellStyle name="Standard 11 3" xfId="79" xr:uid="{00000000-0005-0000-0000-000059000000}"/>
    <cellStyle name="Standard 11 3 2" xfId="80" xr:uid="{00000000-0005-0000-0000-00005A000000}"/>
    <cellStyle name="Standard 11 3 2 2" xfId="81" xr:uid="{00000000-0005-0000-0000-00005B000000}"/>
    <cellStyle name="Standard 11 3 3" xfId="82" xr:uid="{00000000-0005-0000-0000-00005C000000}"/>
    <cellStyle name="Standard 11 4" xfId="83" xr:uid="{00000000-0005-0000-0000-00005D000000}"/>
    <cellStyle name="Standard 11 4 2" xfId="84" xr:uid="{00000000-0005-0000-0000-00005E000000}"/>
    <cellStyle name="Standard 11 5" xfId="85" xr:uid="{00000000-0005-0000-0000-00005F000000}"/>
    <cellStyle name="Standard 11 5 2" xfId="86" xr:uid="{00000000-0005-0000-0000-000060000000}"/>
    <cellStyle name="Standard 11 6" xfId="87" xr:uid="{00000000-0005-0000-0000-000061000000}"/>
    <cellStyle name="Standard 11 6 2" xfId="88" xr:uid="{00000000-0005-0000-0000-000062000000}"/>
    <cellStyle name="Standard 11 7" xfId="89" xr:uid="{00000000-0005-0000-0000-000063000000}"/>
    <cellStyle name="Standard 11 7 2" xfId="90" xr:uid="{00000000-0005-0000-0000-000064000000}"/>
    <cellStyle name="Standard 11 8" xfId="91" xr:uid="{00000000-0005-0000-0000-000065000000}"/>
    <cellStyle name="Standard 11 8 2" xfId="92" xr:uid="{00000000-0005-0000-0000-000066000000}"/>
    <cellStyle name="Standard 11 9" xfId="93" xr:uid="{00000000-0005-0000-0000-000067000000}"/>
    <cellStyle name="Standard 11 9 2" xfId="94" xr:uid="{00000000-0005-0000-0000-000068000000}"/>
    <cellStyle name="Standard 12" xfId="95" xr:uid="{00000000-0005-0000-0000-000069000000}"/>
    <cellStyle name="Standard 12 10" xfId="96" xr:uid="{00000000-0005-0000-0000-00006A000000}"/>
    <cellStyle name="Standard 12 10 2" xfId="97" xr:uid="{00000000-0005-0000-0000-00006B000000}"/>
    <cellStyle name="Standard 12 11" xfId="98" xr:uid="{00000000-0005-0000-0000-00006C000000}"/>
    <cellStyle name="Standard 12 11 2" xfId="99" xr:uid="{00000000-0005-0000-0000-00006D000000}"/>
    <cellStyle name="Standard 12 12" xfId="100" xr:uid="{00000000-0005-0000-0000-00006E000000}"/>
    <cellStyle name="Standard 12 2" xfId="101" xr:uid="{00000000-0005-0000-0000-00006F000000}"/>
    <cellStyle name="Standard 12 2 2" xfId="102" xr:uid="{00000000-0005-0000-0000-000070000000}"/>
    <cellStyle name="Standard 12 2 2 2" xfId="103" xr:uid="{00000000-0005-0000-0000-000071000000}"/>
    <cellStyle name="Standard 12 2 3" xfId="104" xr:uid="{00000000-0005-0000-0000-000072000000}"/>
    <cellStyle name="Standard 12 3" xfId="105" xr:uid="{00000000-0005-0000-0000-000073000000}"/>
    <cellStyle name="Standard 12 3 2" xfId="106" xr:uid="{00000000-0005-0000-0000-000074000000}"/>
    <cellStyle name="Standard 12 3 2 2" xfId="107" xr:uid="{00000000-0005-0000-0000-000075000000}"/>
    <cellStyle name="Standard 12 3 3" xfId="108" xr:uid="{00000000-0005-0000-0000-000076000000}"/>
    <cellStyle name="Standard 12 4" xfId="109" xr:uid="{00000000-0005-0000-0000-000077000000}"/>
    <cellStyle name="Standard 12 4 2" xfId="110" xr:uid="{00000000-0005-0000-0000-000078000000}"/>
    <cellStyle name="Standard 12 5" xfId="111" xr:uid="{00000000-0005-0000-0000-000079000000}"/>
    <cellStyle name="Standard 12 5 2" xfId="112" xr:uid="{00000000-0005-0000-0000-00007A000000}"/>
    <cellStyle name="Standard 12 6" xfId="113" xr:uid="{00000000-0005-0000-0000-00007B000000}"/>
    <cellStyle name="Standard 12 6 2" xfId="114" xr:uid="{00000000-0005-0000-0000-00007C000000}"/>
    <cellStyle name="Standard 12 7" xfId="115" xr:uid="{00000000-0005-0000-0000-00007D000000}"/>
    <cellStyle name="Standard 12 7 2" xfId="116" xr:uid="{00000000-0005-0000-0000-00007E000000}"/>
    <cellStyle name="Standard 12 8" xfId="117" xr:uid="{00000000-0005-0000-0000-00007F000000}"/>
    <cellStyle name="Standard 12 8 2" xfId="118" xr:uid="{00000000-0005-0000-0000-000080000000}"/>
    <cellStyle name="Standard 12 9" xfId="119" xr:uid="{00000000-0005-0000-0000-000081000000}"/>
    <cellStyle name="Standard 12 9 2" xfId="120" xr:uid="{00000000-0005-0000-0000-000082000000}"/>
    <cellStyle name="Standard 13" xfId="121" xr:uid="{00000000-0005-0000-0000-000083000000}"/>
    <cellStyle name="Standard 13 10" xfId="122" xr:uid="{00000000-0005-0000-0000-000084000000}"/>
    <cellStyle name="Standard 13 10 2" xfId="123" xr:uid="{00000000-0005-0000-0000-000085000000}"/>
    <cellStyle name="Standard 13 11" xfId="124" xr:uid="{00000000-0005-0000-0000-000086000000}"/>
    <cellStyle name="Standard 13 11 2" xfId="125" xr:uid="{00000000-0005-0000-0000-000087000000}"/>
    <cellStyle name="Standard 13 12" xfId="126" xr:uid="{00000000-0005-0000-0000-000088000000}"/>
    <cellStyle name="Standard 13 2" xfId="127" xr:uid="{00000000-0005-0000-0000-000089000000}"/>
    <cellStyle name="Standard 13 2 2" xfId="128" xr:uid="{00000000-0005-0000-0000-00008A000000}"/>
    <cellStyle name="Standard 13 2 2 2" xfId="129" xr:uid="{00000000-0005-0000-0000-00008B000000}"/>
    <cellStyle name="Standard 13 2 3" xfId="130" xr:uid="{00000000-0005-0000-0000-00008C000000}"/>
    <cellStyle name="Standard 13 3" xfId="131" xr:uid="{00000000-0005-0000-0000-00008D000000}"/>
    <cellStyle name="Standard 13 3 2" xfId="132" xr:uid="{00000000-0005-0000-0000-00008E000000}"/>
    <cellStyle name="Standard 13 3 2 2" xfId="133" xr:uid="{00000000-0005-0000-0000-00008F000000}"/>
    <cellStyle name="Standard 13 3 3" xfId="134" xr:uid="{00000000-0005-0000-0000-000090000000}"/>
    <cellStyle name="Standard 13 4" xfId="135" xr:uid="{00000000-0005-0000-0000-000091000000}"/>
    <cellStyle name="Standard 13 4 2" xfId="136" xr:uid="{00000000-0005-0000-0000-000092000000}"/>
    <cellStyle name="Standard 13 5" xfId="137" xr:uid="{00000000-0005-0000-0000-000093000000}"/>
    <cellStyle name="Standard 13 5 2" xfId="138" xr:uid="{00000000-0005-0000-0000-000094000000}"/>
    <cellStyle name="Standard 13 6" xfId="139" xr:uid="{00000000-0005-0000-0000-000095000000}"/>
    <cellStyle name="Standard 13 6 2" xfId="140" xr:uid="{00000000-0005-0000-0000-000096000000}"/>
    <cellStyle name="Standard 13 7" xfId="141" xr:uid="{00000000-0005-0000-0000-000097000000}"/>
    <cellStyle name="Standard 13 7 2" xfId="142" xr:uid="{00000000-0005-0000-0000-000098000000}"/>
    <cellStyle name="Standard 13 8" xfId="143" xr:uid="{00000000-0005-0000-0000-000099000000}"/>
    <cellStyle name="Standard 13 8 2" xfId="144" xr:uid="{00000000-0005-0000-0000-00009A000000}"/>
    <cellStyle name="Standard 13 9" xfId="145" xr:uid="{00000000-0005-0000-0000-00009B000000}"/>
    <cellStyle name="Standard 13 9 2" xfId="146" xr:uid="{00000000-0005-0000-0000-00009C000000}"/>
    <cellStyle name="Standard 14" xfId="147" xr:uid="{00000000-0005-0000-0000-00009D000000}"/>
    <cellStyle name="Standard 14 10" xfId="148" xr:uid="{00000000-0005-0000-0000-00009E000000}"/>
    <cellStyle name="Standard 14 10 2" xfId="149" xr:uid="{00000000-0005-0000-0000-00009F000000}"/>
    <cellStyle name="Standard 14 11" xfId="150" xr:uid="{00000000-0005-0000-0000-0000A0000000}"/>
    <cellStyle name="Standard 14 11 2" xfId="151" xr:uid="{00000000-0005-0000-0000-0000A1000000}"/>
    <cellStyle name="Standard 14 12" xfId="152" xr:uid="{00000000-0005-0000-0000-0000A2000000}"/>
    <cellStyle name="Standard 14 2" xfId="153" xr:uid="{00000000-0005-0000-0000-0000A3000000}"/>
    <cellStyle name="Standard 14 2 2" xfId="154" xr:uid="{00000000-0005-0000-0000-0000A4000000}"/>
    <cellStyle name="Standard 14 2 2 2" xfId="155" xr:uid="{00000000-0005-0000-0000-0000A5000000}"/>
    <cellStyle name="Standard 14 2 3" xfId="156" xr:uid="{00000000-0005-0000-0000-0000A6000000}"/>
    <cellStyle name="Standard 14 3" xfId="157" xr:uid="{00000000-0005-0000-0000-0000A7000000}"/>
    <cellStyle name="Standard 14 3 2" xfId="158" xr:uid="{00000000-0005-0000-0000-0000A8000000}"/>
    <cellStyle name="Standard 14 3 2 2" xfId="159" xr:uid="{00000000-0005-0000-0000-0000A9000000}"/>
    <cellStyle name="Standard 14 3 3" xfId="160" xr:uid="{00000000-0005-0000-0000-0000AA000000}"/>
    <cellStyle name="Standard 14 4" xfId="161" xr:uid="{00000000-0005-0000-0000-0000AB000000}"/>
    <cellStyle name="Standard 14 4 2" xfId="162" xr:uid="{00000000-0005-0000-0000-0000AC000000}"/>
    <cellStyle name="Standard 14 5" xfId="163" xr:uid="{00000000-0005-0000-0000-0000AD000000}"/>
    <cellStyle name="Standard 14 5 2" xfId="164" xr:uid="{00000000-0005-0000-0000-0000AE000000}"/>
    <cellStyle name="Standard 14 6" xfId="165" xr:uid="{00000000-0005-0000-0000-0000AF000000}"/>
    <cellStyle name="Standard 14 6 2" xfId="166" xr:uid="{00000000-0005-0000-0000-0000B0000000}"/>
    <cellStyle name="Standard 14 7" xfId="167" xr:uid="{00000000-0005-0000-0000-0000B1000000}"/>
    <cellStyle name="Standard 14 7 2" xfId="168" xr:uid="{00000000-0005-0000-0000-0000B2000000}"/>
    <cellStyle name="Standard 14 8" xfId="169" xr:uid="{00000000-0005-0000-0000-0000B3000000}"/>
    <cellStyle name="Standard 14 8 2" xfId="170" xr:uid="{00000000-0005-0000-0000-0000B4000000}"/>
    <cellStyle name="Standard 14 9" xfId="171" xr:uid="{00000000-0005-0000-0000-0000B5000000}"/>
    <cellStyle name="Standard 14 9 2" xfId="172" xr:uid="{00000000-0005-0000-0000-0000B6000000}"/>
    <cellStyle name="Standard 15" xfId="173" xr:uid="{00000000-0005-0000-0000-0000B7000000}"/>
    <cellStyle name="Standard 15 10" xfId="174" xr:uid="{00000000-0005-0000-0000-0000B8000000}"/>
    <cellStyle name="Standard 15 10 2" xfId="175" xr:uid="{00000000-0005-0000-0000-0000B9000000}"/>
    <cellStyle name="Standard 15 11" xfId="176" xr:uid="{00000000-0005-0000-0000-0000BA000000}"/>
    <cellStyle name="Standard 15 11 2" xfId="177" xr:uid="{00000000-0005-0000-0000-0000BB000000}"/>
    <cellStyle name="Standard 15 12" xfId="178" xr:uid="{00000000-0005-0000-0000-0000BC000000}"/>
    <cellStyle name="Standard 15 2" xfId="179" xr:uid="{00000000-0005-0000-0000-0000BD000000}"/>
    <cellStyle name="Standard 15 2 2" xfId="180" xr:uid="{00000000-0005-0000-0000-0000BE000000}"/>
    <cellStyle name="Standard 15 2 2 2" xfId="181" xr:uid="{00000000-0005-0000-0000-0000BF000000}"/>
    <cellStyle name="Standard 15 2 3" xfId="182" xr:uid="{00000000-0005-0000-0000-0000C0000000}"/>
    <cellStyle name="Standard 15 3" xfId="183" xr:uid="{00000000-0005-0000-0000-0000C1000000}"/>
    <cellStyle name="Standard 15 3 2" xfId="184" xr:uid="{00000000-0005-0000-0000-0000C2000000}"/>
    <cellStyle name="Standard 15 3 2 2" xfId="185" xr:uid="{00000000-0005-0000-0000-0000C3000000}"/>
    <cellStyle name="Standard 15 3 3" xfId="186" xr:uid="{00000000-0005-0000-0000-0000C4000000}"/>
    <cellStyle name="Standard 15 4" xfId="187" xr:uid="{00000000-0005-0000-0000-0000C5000000}"/>
    <cellStyle name="Standard 15 4 2" xfId="188" xr:uid="{00000000-0005-0000-0000-0000C6000000}"/>
    <cellStyle name="Standard 15 5" xfId="189" xr:uid="{00000000-0005-0000-0000-0000C7000000}"/>
    <cellStyle name="Standard 15 5 2" xfId="190" xr:uid="{00000000-0005-0000-0000-0000C8000000}"/>
    <cellStyle name="Standard 15 6" xfId="191" xr:uid="{00000000-0005-0000-0000-0000C9000000}"/>
    <cellStyle name="Standard 15 6 2" xfId="192" xr:uid="{00000000-0005-0000-0000-0000CA000000}"/>
    <cellStyle name="Standard 15 7" xfId="193" xr:uid="{00000000-0005-0000-0000-0000CB000000}"/>
    <cellStyle name="Standard 15 7 2" xfId="194" xr:uid="{00000000-0005-0000-0000-0000CC000000}"/>
    <cellStyle name="Standard 15 8" xfId="195" xr:uid="{00000000-0005-0000-0000-0000CD000000}"/>
    <cellStyle name="Standard 15 8 2" xfId="196" xr:uid="{00000000-0005-0000-0000-0000CE000000}"/>
    <cellStyle name="Standard 15 9" xfId="197" xr:uid="{00000000-0005-0000-0000-0000CF000000}"/>
    <cellStyle name="Standard 15 9 2" xfId="198" xr:uid="{00000000-0005-0000-0000-0000D0000000}"/>
    <cellStyle name="Standard 16" xfId="199" xr:uid="{00000000-0005-0000-0000-0000D1000000}"/>
    <cellStyle name="Standard 16 2" xfId="455" xr:uid="{00000000-0005-0000-0000-0000D2000000}"/>
    <cellStyle name="Standard 17" xfId="200" xr:uid="{00000000-0005-0000-0000-0000D3000000}"/>
    <cellStyle name="Standard 17 2" xfId="456" xr:uid="{00000000-0005-0000-0000-0000D4000000}"/>
    <cellStyle name="Standard 18" xfId="201" xr:uid="{00000000-0005-0000-0000-0000D5000000}"/>
    <cellStyle name="Standard 18 2" xfId="457" xr:uid="{00000000-0005-0000-0000-0000D6000000}"/>
    <cellStyle name="Standard 19" xfId="202" xr:uid="{00000000-0005-0000-0000-0000D7000000}"/>
    <cellStyle name="Standard 19 2" xfId="458" xr:uid="{00000000-0005-0000-0000-0000D8000000}"/>
    <cellStyle name="Standard 2" xfId="203" xr:uid="{00000000-0005-0000-0000-0000D9000000}"/>
    <cellStyle name="Standard 2 10" xfId="204" xr:uid="{00000000-0005-0000-0000-0000DA000000}"/>
    <cellStyle name="Standard 2 10 2" xfId="459" xr:uid="{00000000-0005-0000-0000-0000DB000000}"/>
    <cellStyle name="Standard 2 11" xfId="205" xr:uid="{00000000-0005-0000-0000-0000DC000000}"/>
    <cellStyle name="Standard 2 11 2" xfId="460" xr:uid="{00000000-0005-0000-0000-0000DD000000}"/>
    <cellStyle name="Standard 2 12" xfId="206" xr:uid="{00000000-0005-0000-0000-0000DE000000}"/>
    <cellStyle name="Standard 2 12 2" xfId="207" xr:uid="{00000000-0005-0000-0000-0000DF000000}"/>
    <cellStyle name="Standard 2 12 2 2" xfId="462" xr:uid="{00000000-0005-0000-0000-0000E0000000}"/>
    <cellStyle name="Standard 2 12 3" xfId="461" xr:uid="{00000000-0005-0000-0000-0000E1000000}"/>
    <cellStyle name="Standard 2 13" xfId="208" xr:uid="{00000000-0005-0000-0000-0000E2000000}"/>
    <cellStyle name="Standard 2 13 2" xfId="463" xr:uid="{00000000-0005-0000-0000-0000E3000000}"/>
    <cellStyle name="Standard 2 2" xfId="209" xr:uid="{00000000-0005-0000-0000-0000E4000000}"/>
    <cellStyle name="Standard 2 2 2" xfId="210" xr:uid="{00000000-0005-0000-0000-0000E5000000}"/>
    <cellStyle name="Standard 2 2 2 2" xfId="211" xr:uid="{00000000-0005-0000-0000-0000E6000000}"/>
    <cellStyle name="Standard 2 2 3" xfId="464" xr:uid="{00000000-0005-0000-0000-0000E7000000}"/>
    <cellStyle name="Standard 2 3" xfId="212" xr:uid="{00000000-0005-0000-0000-0000E8000000}"/>
    <cellStyle name="Standard 2 3 2" xfId="465" xr:uid="{00000000-0005-0000-0000-0000E9000000}"/>
    <cellStyle name="Standard 2 4" xfId="213" xr:uid="{00000000-0005-0000-0000-0000EA000000}"/>
    <cellStyle name="Standard 2 4 2" xfId="214" xr:uid="{00000000-0005-0000-0000-0000EB000000}"/>
    <cellStyle name="Standard 2 4 3" xfId="466" xr:uid="{00000000-0005-0000-0000-0000EC000000}"/>
    <cellStyle name="Standard 2 5" xfId="215" xr:uid="{00000000-0005-0000-0000-0000ED000000}"/>
    <cellStyle name="Standard 2 5 2" xfId="467" xr:uid="{00000000-0005-0000-0000-0000EE000000}"/>
    <cellStyle name="Standard 2 6" xfId="216" xr:uid="{00000000-0005-0000-0000-0000EF000000}"/>
    <cellStyle name="Standard 2 6 2" xfId="468" xr:uid="{00000000-0005-0000-0000-0000F0000000}"/>
    <cellStyle name="Standard 2 7" xfId="217" xr:uid="{00000000-0005-0000-0000-0000F1000000}"/>
    <cellStyle name="Standard 2 7 2" xfId="469" xr:uid="{00000000-0005-0000-0000-0000F2000000}"/>
    <cellStyle name="Standard 2 8" xfId="218" xr:uid="{00000000-0005-0000-0000-0000F3000000}"/>
    <cellStyle name="Standard 2 8 2" xfId="470" xr:uid="{00000000-0005-0000-0000-0000F4000000}"/>
    <cellStyle name="Standard 2 9" xfId="219" xr:uid="{00000000-0005-0000-0000-0000F5000000}"/>
    <cellStyle name="Standard 2 9 2" xfId="471" xr:uid="{00000000-0005-0000-0000-0000F6000000}"/>
    <cellStyle name="Standard 20" xfId="220" xr:uid="{00000000-0005-0000-0000-0000F7000000}"/>
    <cellStyle name="Standard 20 2" xfId="472" xr:uid="{00000000-0005-0000-0000-0000F8000000}"/>
    <cellStyle name="Standard 21" xfId="221" xr:uid="{00000000-0005-0000-0000-0000F9000000}"/>
    <cellStyle name="Standard 21 2" xfId="473" xr:uid="{00000000-0005-0000-0000-0000FA000000}"/>
    <cellStyle name="Standard 22" xfId="222" xr:uid="{00000000-0005-0000-0000-0000FB000000}"/>
    <cellStyle name="Standard 22 2" xfId="474" xr:uid="{00000000-0005-0000-0000-0000FC000000}"/>
    <cellStyle name="Standard 23" xfId="223" xr:uid="{00000000-0005-0000-0000-0000FD000000}"/>
    <cellStyle name="Standard 23 2" xfId="224" xr:uid="{00000000-0005-0000-0000-0000FE000000}"/>
    <cellStyle name="Standard 24" xfId="225" xr:uid="{00000000-0005-0000-0000-0000FF000000}"/>
    <cellStyle name="Standard 24 2" xfId="475" xr:uid="{00000000-0005-0000-0000-000000010000}"/>
    <cellStyle name="Standard 25" xfId="226" xr:uid="{00000000-0005-0000-0000-000001010000}"/>
    <cellStyle name="Standard 25 2" xfId="476" xr:uid="{00000000-0005-0000-0000-000002010000}"/>
    <cellStyle name="Standard 26" xfId="227" xr:uid="{00000000-0005-0000-0000-000003010000}"/>
    <cellStyle name="Standard 26 2" xfId="477" xr:uid="{00000000-0005-0000-0000-000004010000}"/>
    <cellStyle name="Standard 27" xfId="228" xr:uid="{00000000-0005-0000-0000-000005010000}"/>
    <cellStyle name="Standard 27 2" xfId="229" xr:uid="{00000000-0005-0000-0000-000006010000}"/>
    <cellStyle name="Standard 28" xfId="230" xr:uid="{00000000-0005-0000-0000-000007010000}"/>
    <cellStyle name="Standard 28 2" xfId="478" xr:uid="{00000000-0005-0000-0000-000008010000}"/>
    <cellStyle name="Standard 29" xfId="231" xr:uid="{00000000-0005-0000-0000-000009010000}"/>
    <cellStyle name="Standard 29 2" xfId="479" xr:uid="{00000000-0005-0000-0000-00000A010000}"/>
    <cellStyle name="Standard 3" xfId="232" xr:uid="{00000000-0005-0000-0000-00000B010000}"/>
    <cellStyle name="Standard 3 2" xfId="233" xr:uid="{00000000-0005-0000-0000-00000C010000}"/>
    <cellStyle name="Standard 3 2 2" xfId="234" xr:uid="{00000000-0005-0000-0000-00000D010000}"/>
    <cellStyle name="Standard 3 2 2 2" xfId="235" xr:uid="{00000000-0005-0000-0000-00000E010000}"/>
    <cellStyle name="Standard 3 2 3" xfId="236" xr:uid="{00000000-0005-0000-0000-00000F010000}"/>
    <cellStyle name="Standard 3 2 3 2" xfId="481" xr:uid="{00000000-0005-0000-0000-000010010000}"/>
    <cellStyle name="Standard 3 3" xfId="237" xr:uid="{00000000-0005-0000-0000-000011010000}"/>
    <cellStyle name="Standard 3 4" xfId="238" xr:uid="{00000000-0005-0000-0000-000012010000}"/>
    <cellStyle name="Standard 3 4 2" xfId="482" xr:uid="{00000000-0005-0000-0000-000013010000}"/>
    <cellStyle name="Standard 3 5" xfId="239" xr:uid="{00000000-0005-0000-0000-000014010000}"/>
    <cellStyle name="Standard 3 5 2" xfId="483" xr:uid="{00000000-0005-0000-0000-000015010000}"/>
    <cellStyle name="Standard 3 6" xfId="480" xr:uid="{00000000-0005-0000-0000-000016010000}"/>
    <cellStyle name="Standard 30" xfId="240" xr:uid="{00000000-0005-0000-0000-000017010000}"/>
    <cellStyle name="Standard 30 2" xfId="484" xr:uid="{00000000-0005-0000-0000-000018010000}"/>
    <cellStyle name="Standard 31" xfId="241" xr:uid="{00000000-0005-0000-0000-000019010000}"/>
    <cellStyle name="Standard 31 2" xfId="242" xr:uid="{00000000-0005-0000-0000-00001A010000}"/>
    <cellStyle name="Standard 31 2 2" xfId="243" xr:uid="{00000000-0005-0000-0000-00001B010000}"/>
    <cellStyle name="Standard 31 3" xfId="244" xr:uid="{00000000-0005-0000-0000-00001C010000}"/>
    <cellStyle name="Standard 32" xfId="245" xr:uid="{00000000-0005-0000-0000-00001D010000}"/>
    <cellStyle name="Standard 32 2" xfId="485" xr:uid="{00000000-0005-0000-0000-00001E010000}"/>
    <cellStyle name="Standard 33" xfId="246" xr:uid="{00000000-0005-0000-0000-00001F010000}"/>
    <cellStyle name="Standard 33 2" xfId="486" xr:uid="{00000000-0005-0000-0000-000020010000}"/>
    <cellStyle name="Standard 34" xfId="247" xr:uid="{00000000-0005-0000-0000-000021010000}"/>
    <cellStyle name="Standard 34 2" xfId="248" xr:uid="{00000000-0005-0000-0000-000022010000}"/>
    <cellStyle name="Standard 34 2 2" xfId="249" xr:uid="{00000000-0005-0000-0000-000023010000}"/>
    <cellStyle name="Standard 34 3" xfId="250" xr:uid="{00000000-0005-0000-0000-000024010000}"/>
    <cellStyle name="Standard 35" xfId="251" xr:uid="{00000000-0005-0000-0000-000025010000}"/>
    <cellStyle name="Standard 35 2" xfId="487" xr:uid="{00000000-0005-0000-0000-000026010000}"/>
    <cellStyle name="Standard 36" xfId="252" xr:uid="{00000000-0005-0000-0000-000027010000}"/>
    <cellStyle name="Standard 36 2" xfId="488" xr:uid="{00000000-0005-0000-0000-000028010000}"/>
    <cellStyle name="Standard 37" xfId="253" xr:uid="{00000000-0005-0000-0000-000029010000}"/>
    <cellStyle name="Standard 37 2" xfId="489" xr:uid="{00000000-0005-0000-0000-00002A010000}"/>
    <cellStyle name="Standard 38" xfId="254" xr:uid="{00000000-0005-0000-0000-00002B010000}"/>
    <cellStyle name="Standard 38 2" xfId="490" xr:uid="{00000000-0005-0000-0000-00002C010000}"/>
    <cellStyle name="Standard 39" xfId="255" xr:uid="{00000000-0005-0000-0000-00002D010000}"/>
    <cellStyle name="Standard 39 2" xfId="491" xr:uid="{00000000-0005-0000-0000-00002E010000}"/>
    <cellStyle name="Standard 4" xfId="256" xr:uid="{00000000-0005-0000-0000-00002F010000}"/>
    <cellStyle name="Standard 4 10" xfId="257" xr:uid="{00000000-0005-0000-0000-000030010000}"/>
    <cellStyle name="Standard 4 10 2" xfId="258" xr:uid="{00000000-0005-0000-0000-000031010000}"/>
    <cellStyle name="Standard 4 11" xfId="259" xr:uid="{00000000-0005-0000-0000-000032010000}"/>
    <cellStyle name="Standard 4 11 2" xfId="260" xr:uid="{00000000-0005-0000-0000-000033010000}"/>
    <cellStyle name="Standard 4 12" xfId="261" xr:uid="{00000000-0005-0000-0000-000034010000}"/>
    <cellStyle name="Standard 4 12 2" xfId="262" xr:uid="{00000000-0005-0000-0000-000035010000}"/>
    <cellStyle name="Standard 4 13" xfId="492" xr:uid="{00000000-0005-0000-0000-000036010000}"/>
    <cellStyle name="Standard 4 2" xfId="263" xr:uid="{00000000-0005-0000-0000-000037010000}"/>
    <cellStyle name="Standard 4 2 2" xfId="264" xr:uid="{00000000-0005-0000-0000-000038010000}"/>
    <cellStyle name="Standard 4 2 2 2" xfId="265" xr:uid="{00000000-0005-0000-0000-000039010000}"/>
    <cellStyle name="Standard 4 2 3" xfId="266" xr:uid="{00000000-0005-0000-0000-00003A010000}"/>
    <cellStyle name="Standard 4 3" xfId="267" xr:uid="{00000000-0005-0000-0000-00003B010000}"/>
    <cellStyle name="Standard 4 3 2" xfId="268" xr:uid="{00000000-0005-0000-0000-00003C010000}"/>
    <cellStyle name="Standard 4 3 2 2" xfId="269" xr:uid="{00000000-0005-0000-0000-00003D010000}"/>
    <cellStyle name="Standard 4 3 3" xfId="270" xr:uid="{00000000-0005-0000-0000-00003E010000}"/>
    <cellStyle name="Standard 4 4" xfId="271" xr:uid="{00000000-0005-0000-0000-00003F010000}"/>
    <cellStyle name="Standard 4 4 2" xfId="272" xr:uid="{00000000-0005-0000-0000-000040010000}"/>
    <cellStyle name="Standard 4 5" xfId="273" xr:uid="{00000000-0005-0000-0000-000041010000}"/>
    <cellStyle name="Standard 4 5 2" xfId="274" xr:uid="{00000000-0005-0000-0000-000042010000}"/>
    <cellStyle name="Standard 4 6" xfId="275" xr:uid="{00000000-0005-0000-0000-000043010000}"/>
    <cellStyle name="Standard 4 6 2" xfId="276" xr:uid="{00000000-0005-0000-0000-000044010000}"/>
    <cellStyle name="Standard 4 7" xfId="277" xr:uid="{00000000-0005-0000-0000-000045010000}"/>
    <cellStyle name="Standard 4 7 2" xfId="278" xr:uid="{00000000-0005-0000-0000-000046010000}"/>
    <cellStyle name="Standard 4 8" xfId="279" xr:uid="{00000000-0005-0000-0000-000047010000}"/>
    <cellStyle name="Standard 4 8 2" xfId="280" xr:uid="{00000000-0005-0000-0000-000048010000}"/>
    <cellStyle name="Standard 4 9" xfId="281" xr:uid="{00000000-0005-0000-0000-000049010000}"/>
    <cellStyle name="Standard 4 9 2" xfId="282" xr:uid="{00000000-0005-0000-0000-00004A010000}"/>
    <cellStyle name="Standard 40" xfId="283" xr:uid="{00000000-0005-0000-0000-00004B010000}"/>
    <cellStyle name="Standard 40 2" xfId="493" xr:uid="{00000000-0005-0000-0000-00004C010000}"/>
    <cellStyle name="Standard 41" xfId="284" xr:uid="{00000000-0005-0000-0000-00004D010000}"/>
    <cellStyle name="Standard 41 2" xfId="494" xr:uid="{00000000-0005-0000-0000-00004E010000}"/>
    <cellStyle name="Standard 42" xfId="285" xr:uid="{00000000-0005-0000-0000-00004F010000}"/>
    <cellStyle name="Standard 42 2" xfId="495" xr:uid="{00000000-0005-0000-0000-000050010000}"/>
    <cellStyle name="Standard 43" xfId="286" xr:uid="{00000000-0005-0000-0000-000051010000}"/>
    <cellStyle name="Standard 43 2" xfId="496" xr:uid="{00000000-0005-0000-0000-000052010000}"/>
    <cellStyle name="Standard 44" xfId="287" xr:uid="{00000000-0005-0000-0000-000053010000}"/>
    <cellStyle name="Standard 44 2" xfId="497" xr:uid="{00000000-0005-0000-0000-000054010000}"/>
    <cellStyle name="Standard 45" xfId="288" xr:uid="{00000000-0005-0000-0000-000055010000}"/>
    <cellStyle name="Standard 45 2" xfId="498" xr:uid="{00000000-0005-0000-0000-000056010000}"/>
    <cellStyle name="Standard 46" xfId="289" xr:uid="{00000000-0005-0000-0000-000057010000}"/>
    <cellStyle name="Standard 46 2" xfId="499" xr:uid="{00000000-0005-0000-0000-000058010000}"/>
    <cellStyle name="Standard 47" xfId="290" xr:uid="{00000000-0005-0000-0000-000059010000}"/>
    <cellStyle name="Standard 47 2" xfId="500" xr:uid="{00000000-0005-0000-0000-00005A010000}"/>
    <cellStyle name="Standard 48" xfId="291" xr:uid="{00000000-0005-0000-0000-00005B010000}"/>
    <cellStyle name="Standard 48 2" xfId="501" xr:uid="{00000000-0005-0000-0000-00005C010000}"/>
    <cellStyle name="Standard 49" xfId="292" xr:uid="{00000000-0005-0000-0000-00005D010000}"/>
    <cellStyle name="Standard 49 2" xfId="502" xr:uid="{00000000-0005-0000-0000-00005E010000}"/>
    <cellStyle name="Standard 5" xfId="293" xr:uid="{00000000-0005-0000-0000-00005F010000}"/>
    <cellStyle name="Standard 5 10" xfId="294" xr:uid="{00000000-0005-0000-0000-000060010000}"/>
    <cellStyle name="Standard 5 10 2" xfId="295" xr:uid="{00000000-0005-0000-0000-000061010000}"/>
    <cellStyle name="Standard 5 11" xfId="296" xr:uid="{00000000-0005-0000-0000-000062010000}"/>
    <cellStyle name="Standard 5 11 2" xfId="297" xr:uid="{00000000-0005-0000-0000-000063010000}"/>
    <cellStyle name="Standard 5 12" xfId="298" xr:uid="{00000000-0005-0000-0000-000064010000}"/>
    <cellStyle name="Standard 5 12 2" xfId="299" xr:uid="{00000000-0005-0000-0000-000065010000}"/>
    <cellStyle name="Standard 5 13" xfId="503" xr:uid="{00000000-0005-0000-0000-000066010000}"/>
    <cellStyle name="Standard 5 2" xfId="300" xr:uid="{00000000-0005-0000-0000-000067010000}"/>
    <cellStyle name="Standard 5 2 2" xfId="301" xr:uid="{00000000-0005-0000-0000-000068010000}"/>
    <cellStyle name="Standard 5 2 2 2" xfId="302" xr:uid="{00000000-0005-0000-0000-000069010000}"/>
    <cellStyle name="Standard 5 2 3" xfId="303" xr:uid="{00000000-0005-0000-0000-00006A010000}"/>
    <cellStyle name="Standard 5 3" xfId="304" xr:uid="{00000000-0005-0000-0000-00006B010000}"/>
    <cellStyle name="Standard 5 3 2" xfId="305" xr:uid="{00000000-0005-0000-0000-00006C010000}"/>
    <cellStyle name="Standard 5 3 2 2" xfId="306" xr:uid="{00000000-0005-0000-0000-00006D010000}"/>
    <cellStyle name="Standard 5 3 3" xfId="307" xr:uid="{00000000-0005-0000-0000-00006E010000}"/>
    <cellStyle name="Standard 5 4" xfId="308" xr:uid="{00000000-0005-0000-0000-00006F010000}"/>
    <cellStyle name="Standard 5 4 2" xfId="309" xr:uid="{00000000-0005-0000-0000-000070010000}"/>
    <cellStyle name="Standard 5 5" xfId="310" xr:uid="{00000000-0005-0000-0000-000071010000}"/>
    <cellStyle name="Standard 5 5 2" xfId="311" xr:uid="{00000000-0005-0000-0000-000072010000}"/>
    <cellStyle name="Standard 5 6" xfId="312" xr:uid="{00000000-0005-0000-0000-000073010000}"/>
    <cellStyle name="Standard 5 6 2" xfId="313" xr:uid="{00000000-0005-0000-0000-000074010000}"/>
    <cellStyle name="Standard 5 7" xfId="314" xr:uid="{00000000-0005-0000-0000-000075010000}"/>
    <cellStyle name="Standard 5 7 2" xfId="315" xr:uid="{00000000-0005-0000-0000-000076010000}"/>
    <cellStyle name="Standard 5 8" xfId="316" xr:uid="{00000000-0005-0000-0000-000077010000}"/>
    <cellStyle name="Standard 5 8 2" xfId="317" xr:uid="{00000000-0005-0000-0000-000078010000}"/>
    <cellStyle name="Standard 5 9" xfId="318" xr:uid="{00000000-0005-0000-0000-000079010000}"/>
    <cellStyle name="Standard 5 9 2" xfId="319" xr:uid="{00000000-0005-0000-0000-00007A010000}"/>
    <cellStyle name="Standard 50" xfId="320" xr:uid="{00000000-0005-0000-0000-00007B010000}"/>
    <cellStyle name="Standard 50 2" xfId="504" xr:uid="{00000000-0005-0000-0000-00007C010000}"/>
    <cellStyle name="Standard 51" xfId="321" xr:uid="{00000000-0005-0000-0000-00007D010000}"/>
    <cellStyle name="Standard 51 2" xfId="505" xr:uid="{00000000-0005-0000-0000-00007E010000}"/>
    <cellStyle name="Standard 52" xfId="322" xr:uid="{00000000-0005-0000-0000-00007F010000}"/>
    <cellStyle name="Standard 52 2" xfId="506" xr:uid="{00000000-0005-0000-0000-000080010000}"/>
    <cellStyle name="Standard 53" xfId="323" xr:uid="{00000000-0005-0000-0000-000081010000}"/>
    <cellStyle name="Standard 53 2" xfId="507" xr:uid="{00000000-0005-0000-0000-000082010000}"/>
    <cellStyle name="Standard 54" xfId="324" xr:uid="{00000000-0005-0000-0000-000083010000}"/>
    <cellStyle name="Standard 54 2" xfId="508" xr:uid="{00000000-0005-0000-0000-000084010000}"/>
    <cellStyle name="Standard 55" xfId="325" xr:uid="{00000000-0005-0000-0000-000085010000}"/>
    <cellStyle name="Standard 55 2" xfId="509" xr:uid="{00000000-0005-0000-0000-000086010000}"/>
    <cellStyle name="Standard 56" xfId="326" xr:uid="{00000000-0005-0000-0000-000087010000}"/>
    <cellStyle name="Standard 56 2" xfId="510" xr:uid="{00000000-0005-0000-0000-000088010000}"/>
    <cellStyle name="Standard 57" xfId="327" xr:uid="{00000000-0005-0000-0000-000089010000}"/>
    <cellStyle name="Standard 57 2" xfId="511" xr:uid="{00000000-0005-0000-0000-00008A010000}"/>
    <cellStyle name="Standard 58" xfId="328" xr:uid="{00000000-0005-0000-0000-00008B010000}"/>
    <cellStyle name="Standard 58 2" xfId="512" xr:uid="{00000000-0005-0000-0000-00008C010000}"/>
    <cellStyle name="Standard 59" xfId="329" xr:uid="{00000000-0005-0000-0000-00008D010000}"/>
    <cellStyle name="Standard 59 2" xfId="513" xr:uid="{00000000-0005-0000-0000-00008E010000}"/>
    <cellStyle name="Standard 6" xfId="330" xr:uid="{00000000-0005-0000-0000-00008F010000}"/>
    <cellStyle name="Standard 6 10" xfId="331" xr:uid="{00000000-0005-0000-0000-000090010000}"/>
    <cellStyle name="Standard 6 10 2" xfId="332" xr:uid="{00000000-0005-0000-0000-000091010000}"/>
    <cellStyle name="Standard 6 11" xfId="333" xr:uid="{00000000-0005-0000-0000-000092010000}"/>
    <cellStyle name="Standard 6 11 2" xfId="334" xr:uid="{00000000-0005-0000-0000-000093010000}"/>
    <cellStyle name="Standard 6 12" xfId="335" xr:uid="{00000000-0005-0000-0000-000094010000}"/>
    <cellStyle name="Standard 6 12 2" xfId="336" xr:uid="{00000000-0005-0000-0000-000095010000}"/>
    <cellStyle name="Standard 6 13" xfId="514" xr:uid="{00000000-0005-0000-0000-000096010000}"/>
    <cellStyle name="Standard 6 2" xfId="337" xr:uid="{00000000-0005-0000-0000-000097010000}"/>
    <cellStyle name="Standard 6 2 2" xfId="338" xr:uid="{00000000-0005-0000-0000-000098010000}"/>
    <cellStyle name="Standard 6 2 2 2" xfId="339" xr:uid="{00000000-0005-0000-0000-000099010000}"/>
    <cellStyle name="Standard 6 2 3" xfId="340" xr:uid="{00000000-0005-0000-0000-00009A010000}"/>
    <cellStyle name="Standard 6 3" xfId="341" xr:uid="{00000000-0005-0000-0000-00009B010000}"/>
    <cellStyle name="Standard 6 3 2" xfId="342" xr:uid="{00000000-0005-0000-0000-00009C010000}"/>
    <cellStyle name="Standard 6 3 2 2" xfId="343" xr:uid="{00000000-0005-0000-0000-00009D010000}"/>
    <cellStyle name="Standard 6 3 3" xfId="344" xr:uid="{00000000-0005-0000-0000-00009E010000}"/>
    <cellStyle name="Standard 6 4" xfId="345" xr:uid="{00000000-0005-0000-0000-00009F010000}"/>
    <cellStyle name="Standard 6 4 2" xfId="346" xr:uid="{00000000-0005-0000-0000-0000A0010000}"/>
    <cellStyle name="Standard 6 5" xfId="347" xr:uid="{00000000-0005-0000-0000-0000A1010000}"/>
    <cellStyle name="Standard 6 5 2" xfId="348" xr:uid="{00000000-0005-0000-0000-0000A2010000}"/>
    <cellStyle name="Standard 6 6" xfId="349" xr:uid="{00000000-0005-0000-0000-0000A3010000}"/>
    <cellStyle name="Standard 6 6 2" xfId="350" xr:uid="{00000000-0005-0000-0000-0000A4010000}"/>
    <cellStyle name="Standard 6 7" xfId="351" xr:uid="{00000000-0005-0000-0000-0000A5010000}"/>
    <cellStyle name="Standard 6 7 2" xfId="352" xr:uid="{00000000-0005-0000-0000-0000A6010000}"/>
    <cellStyle name="Standard 6 8" xfId="353" xr:uid="{00000000-0005-0000-0000-0000A7010000}"/>
    <cellStyle name="Standard 6 8 2" xfId="354" xr:uid="{00000000-0005-0000-0000-0000A8010000}"/>
    <cellStyle name="Standard 6 9" xfId="355" xr:uid="{00000000-0005-0000-0000-0000A9010000}"/>
    <cellStyle name="Standard 6 9 2" xfId="356" xr:uid="{00000000-0005-0000-0000-0000AA010000}"/>
    <cellStyle name="Standard 60" xfId="357" xr:uid="{00000000-0005-0000-0000-0000AB010000}"/>
    <cellStyle name="Standard 60 2" xfId="515" xr:uid="{00000000-0005-0000-0000-0000AC010000}"/>
    <cellStyle name="Standard 61" xfId="358" xr:uid="{00000000-0005-0000-0000-0000AD010000}"/>
    <cellStyle name="Standard 61 2" xfId="516" xr:uid="{00000000-0005-0000-0000-0000AE010000}"/>
    <cellStyle name="Standard 62" xfId="359" xr:uid="{00000000-0005-0000-0000-0000AF010000}"/>
    <cellStyle name="Standard 62 2" xfId="517" xr:uid="{00000000-0005-0000-0000-0000B0010000}"/>
    <cellStyle name="Standard 63" xfId="360" xr:uid="{00000000-0005-0000-0000-0000B1010000}"/>
    <cellStyle name="Standard 63 2" xfId="518" xr:uid="{00000000-0005-0000-0000-0000B2010000}"/>
    <cellStyle name="Standard 64" xfId="361" xr:uid="{00000000-0005-0000-0000-0000B3010000}"/>
    <cellStyle name="Standard 64 2" xfId="519" xr:uid="{00000000-0005-0000-0000-0000B4010000}"/>
    <cellStyle name="Standard 65" xfId="362" xr:uid="{00000000-0005-0000-0000-0000B5010000}"/>
    <cellStyle name="Standard 65 2" xfId="520" xr:uid="{00000000-0005-0000-0000-0000B6010000}"/>
    <cellStyle name="Standard 66" xfId="363" xr:uid="{00000000-0005-0000-0000-0000B7010000}"/>
    <cellStyle name="Standard 66 2" xfId="521" xr:uid="{00000000-0005-0000-0000-0000B8010000}"/>
    <cellStyle name="Standard 67" xfId="364" xr:uid="{00000000-0005-0000-0000-0000B9010000}"/>
    <cellStyle name="Standard 67 2" xfId="522" xr:uid="{00000000-0005-0000-0000-0000BA010000}"/>
    <cellStyle name="Standard 68" xfId="365" xr:uid="{00000000-0005-0000-0000-0000BB010000}"/>
    <cellStyle name="Standard 68 2" xfId="523" xr:uid="{00000000-0005-0000-0000-0000BC010000}"/>
    <cellStyle name="Standard 69" xfId="366" xr:uid="{00000000-0005-0000-0000-0000BD010000}"/>
    <cellStyle name="Standard 69 2" xfId="524" xr:uid="{00000000-0005-0000-0000-0000BE010000}"/>
    <cellStyle name="Standard 7" xfId="367" xr:uid="{00000000-0005-0000-0000-0000BF010000}"/>
    <cellStyle name="Standard 7 10" xfId="368" xr:uid="{00000000-0005-0000-0000-0000C0010000}"/>
    <cellStyle name="Standard 7 10 2" xfId="369" xr:uid="{00000000-0005-0000-0000-0000C1010000}"/>
    <cellStyle name="Standard 7 11" xfId="370" xr:uid="{00000000-0005-0000-0000-0000C2010000}"/>
    <cellStyle name="Standard 7 11 2" xfId="371" xr:uid="{00000000-0005-0000-0000-0000C3010000}"/>
    <cellStyle name="Standard 7 12" xfId="372" xr:uid="{00000000-0005-0000-0000-0000C4010000}"/>
    <cellStyle name="Standard 7 12 2" xfId="373" xr:uid="{00000000-0005-0000-0000-0000C5010000}"/>
    <cellStyle name="Standard 7 13" xfId="374" xr:uid="{00000000-0005-0000-0000-0000C6010000}"/>
    <cellStyle name="Standard 7 13 2" xfId="526" xr:uid="{00000000-0005-0000-0000-0000C7010000}"/>
    <cellStyle name="Standard 7 14" xfId="525" xr:uid="{00000000-0005-0000-0000-0000C8010000}"/>
    <cellStyle name="Standard 7 2" xfId="375" xr:uid="{00000000-0005-0000-0000-0000C9010000}"/>
    <cellStyle name="Standard 7 2 2" xfId="376" xr:uid="{00000000-0005-0000-0000-0000CA010000}"/>
    <cellStyle name="Standard 7 2 2 2" xfId="377" xr:uid="{00000000-0005-0000-0000-0000CB010000}"/>
    <cellStyle name="Standard 7 2 3" xfId="378" xr:uid="{00000000-0005-0000-0000-0000CC010000}"/>
    <cellStyle name="Standard 7 3" xfId="379" xr:uid="{00000000-0005-0000-0000-0000CD010000}"/>
    <cellStyle name="Standard 7 3 2" xfId="380" xr:uid="{00000000-0005-0000-0000-0000CE010000}"/>
    <cellStyle name="Standard 7 3 2 2" xfId="381" xr:uid="{00000000-0005-0000-0000-0000CF010000}"/>
    <cellStyle name="Standard 7 3 3" xfId="382" xr:uid="{00000000-0005-0000-0000-0000D0010000}"/>
    <cellStyle name="Standard 7 4" xfId="383" xr:uid="{00000000-0005-0000-0000-0000D1010000}"/>
    <cellStyle name="Standard 7 4 2" xfId="384" xr:uid="{00000000-0005-0000-0000-0000D2010000}"/>
    <cellStyle name="Standard 7 5" xfId="385" xr:uid="{00000000-0005-0000-0000-0000D3010000}"/>
    <cellStyle name="Standard 7 5 2" xfId="386" xr:uid="{00000000-0005-0000-0000-0000D4010000}"/>
    <cellStyle name="Standard 7 6" xfId="387" xr:uid="{00000000-0005-0000-0000-0000D5010000}"/>
    <cellStyle name="Standard 7 6 2" xfId="388" xr:uid="{00000000-0005-0000-0000-0000D6010000}"/>
    <cellStyle name="Standard 7 7" xfId="389" xr:uid="{00000000-0005-0000-0000-0000D7010000}"/>
    <cellStyle name="Standard 7 7 2" xfId="390" xr:uid="{00000000-0005-0000-0000-0000D8010000}"/>
    <cellStyle name="Standard 7 8" xfId="391" xr:uid="{00000000-0005-0000-0000-0000D9010000}"/>
    <cellStyle name="Standard 7 8 2" xfId="392" xr:uid="{00000000-0005-0000-0000-0000DA010000}"/>
    <cellStyle name="Standard 7 9" xfId="393" xr:uid="{00000000-0005-0000-0000-0000DB010000}"/>
    <cellStyle name="Standard 7 9 2" xfId="394" xr:uid="{00000000-0005-0000-0000-0000DC010000}"/>
    <cellStyle name="Standard 70" xfId="395" xr:uid="{00000000-0005-0000-0000-0000DD010000}"/>
    <cellStyle name="Standard 70 2" xfId="527" xr:uid="{00000000-0005-0000-0000-0000DE010000}"/>
    <cellStyle name="Standard 71" xfId="396" xr:uid="{00000000-0005-0000-0000-0000DF010000}"/>
    <cellStyle name="Standard 71 2" xfId="528" xr:uid="{00000000-0005-0000-0000-0000E0010000}"/>
    <cellStyle name="Standard 72" xfId="397" xr:uid="{00000000-0005-0000-0000-0000E1010000}"/>
    <cellStyle name="Standard 72 2" xfId="529" xr:uid="{00000000-0005-0000-0000-0000E2010000}"/>
    <cellStyle name="Standard 73" xfId="398" xr:uid="{00000000-0005-0000-0000-0000E3010000}"/>
    <cellStyle name="Standard 73 2" xfId="530" xr:uid="{00000000-0005-0000-0000-0000E4010000}"/>
    <cellStyle name="Standard 74" xfId="399" xr:uid="{00000000-0005-0000-0000-0000E5010000}"/>
    <cellStyle name="Standard 74 2" xfId="531" xr:uid="{00000000-0005-0000-0000-0000E6010000}"/>
    <cellStyle name="Standard 75" xfId="400" xr:uid="{00000000-0005-0000-0000-0000E7010000}"/>
    <cellStyle name="Standard 75 2" xfId="532" xr:uid="{00000000-0005-0000-0000-0000E8010000}"/>
    <cellStyle name="Standard 76" xfId="401" xr:uid="{00000000-0005-0000-0000-0000E9010000}"/>
    <cellStyle name="Standard 76 2" xfId="533" xr:uid="{00000000-0005-0000-0000-0000EA010000}"/>
    <cellStyle name="Standard 77" xfId="402" xr:uid="{00000000-0005-0000-0000-0000EB010000}"/>
    <cellStyle name="Standard 77 2" xfId="403" xr:uid="{00000000-0005-0000-0000-0000EC010000}"/>
    <cellStyle name="Standard 77 2 2" xfId="404" xr:uid="{00000000-0005-0000-0000-0000ED010000}"/>
    <cellStyle name="Standard 77 3" xfId="405" xr:uid="{00000000-0005-0000-0000-0000EE010000}"/>
    <cellStyle name="Standard 78" xfId="406" xr:uid="{00000000-0005-0000-0000-0000EF010000}"/>
    <cellStyle name="Standard 78 2" xfId="407" xr:uid="{00000000-0005-0000-0000-0000F0010000}"/>
    <cellStyle name="Standard 79" xfId="408" xr:uid="{00000000-0005-0000-0000-0000F1010000}"/>
    <cellStyle name="Standard 79 2" xfId="409" xr:uid="{00000000-0005-0000-0000-0000F2010000}"/>
    <cellStyle name="Standard 79 2 2" xfId="410" xr:uid="{00000000-0005-0000-0000-0000F3010000}"/>
    <cellStyle name="Standard 79 3" xfId="411" xr:uid="{00000000-0005-0000-0000-0000F4010000}"/>
    <cellStyle name="Standard 8" xfId="412" xr:uid="{00000000-0005-0000-0000-0000F5010000}"/>
    <cellStyle name="Standard 8 10" xfId="413" xr:uid="{00000000-0005-0000-0000-0000F6010000}"/>
    <cellStyle name="Standard 8 10 2" xfId="414" xr:uid="{00000000-0005-0000-0000-0000F7010000}"/>
    <cellStyle name="Standard 8 11" xfId="415" xr:uid="{00000000-0005-0000-0000-0000F8010000}"/>
    <cellStyle name="Standard 8 11 2" xfId="416" xr:uid="{00000000-0005-0000-0000-0000F9010000}"/>
    <cellStyle name="Standard 8 12" xfId="417" xr:uid="{00000000-0005-0000-0000-0000FA010000}"/>
    <cellStyle name="Standard 8 2" xfId="418" xr:uid="{00000000-0005-0000-0000-0000FB010000}"/>
    <cellStyle name="Standard 8 2 2" xfId="419" xr:uid="{00000000-0005-0000-0000-0000FC010000}"/>
    <cellStyle name="Standard 8 2 2 2" xfId="420" xr:uid="{00000000-0005-0000-0000-0000FD010000}"/>
    <cellStyle name="Standard 8 2 3" xfId="421" xr:uid="{00000000-0005-0000-0000-0000FE010000}"/>
    <cellStyle name="Standard 8 3" xfId="422" xr:uid="{00000000-0005-0000-0000-0000FF010000}"/>
    <cellStyle name="Standard 8 3 2" xfId="423" xr:uid="{00000000-0005-0000-0000-000000020000}"/>
    <cellStyle name="Standard 8 3 2 2" xfId="424" xr:uid="{00000000-0005-0000-0000-000001020000}"/>
    <cellStyle name="Standard 8 3 3" xfId="425" xr:uid="{00000000-0005-0000-0000-000002020000}"/>
    <cellStyle name="Standard 8 4" xfId="426" xr:uid="{00000000-0005-0000-0000-000003020000}"/>
    <cellStyle name="Standard 8 4 2" xfId="427" xr:uid="{00000000-0005-0000-0000-000004020000}"/>
    <cellStyle name="Standard 8 5" xfId="428" xr:uid="{00000000-0005-0000-0000-000005020000}"/>
    <cellStyle name="Standard 8 5 2" xfId="429" xr:uid="{00000000-0005-0000-0000-000006020000}"/>
    <cellStyle name="Standard 8 6" xfId="430" xr:uid="{00000000-0005-0000-0000-000007020000}"/>
    <cellStyle name="Standard 8 6 2" xfId="431" xr:uid="{00000000-0005-0000-0000-000008020000}"/>
    <cellStyle name="Standard 8 7" xfId="432" xr:uid="{00000000-0005-0000-0000-000009020000}"/>
    <cellStyle name="Standard 8 7 2" xfId="433" xr:uid="{00000000-0005-0000-0000-00000A020000}"/>
    <cellStyle name="Standard 8 8" xfId="434" xr:uid="{00000000-0005-0000-0000-00000B020000}"/>
    <cellStyle name="Standard 8 8 2" xfId="435" xr:uid="{00000000-0005-0000-0000-00000C020000}"/>
    <cellStyle name="Standard 8 9" xfId="436" xr:uid="{00000000-0005-0000-0000-00000D020000}"/>
    <cellStyle name="Standard 8 9 2" xfId="437" xr:uid="{00000000-0005-0000-0000-00000E020000}"/>
    <cellStyle name="Standard 80" xfId="438" xr:uid="{00000000-0005-0000-0000-00000F020000}"/>
    <cellStyle name="Standard 80 2" xfId="534" xr:uid="{00000000-0005-0000-0000-000010020000}"/>
    <cellStyle name="Standard 81" xfId="439" xr:uid="{00000000-0005-0000-0000-000011020000}"/>
    <cellStyle name="Standard 81 2" xfId="535" xr:uid="{00000000-0005-0000-0000-000012020000}"/>
    <cellStyle name="Standard 82" xfId="440" xr:uid="{00000000-0005-0000-0000-000013020000}"/>
    <cellStyle name="Standard 82 2" xfId="536" xr:uid="{00000000-0005-0000-0000-000014020000}"/>
    <cellStyle name="Standard 83" xfId="441" xr:uid="{00000000-0005-0000-0000-000015020000}"/>
    <cellStyle name="Standard 83 2" xfId="442" xr:uid="{00000000-0005-0000-0000-000016020000}"/>
    <cellStyle name="Standard 84" xfId="443" xr:uid="{00000000-0005-0000-0000-000017020000}"/>
    <cellStyle name="Standard 84 2" xfId="444" xr:uid="{00000000-0005-0000-0000-000018020000}"/>
    <cellStyle name="Standard 9" xfId="445" xr:uid="{00000000-0005-0000-0000-000019020000}"/>
    <cellStyle name="Standard 9 2" xfId="446" xr:uid="{00000000-0005-0000-0000-00001A020000}"/>
    <cellStyle name="Standard 9 3" xfId="537" xr:uid="{00000000-0005-0000-0000-00001B020000}"/>
    <cellStyle name="Währung" xfId="540" builtinId="4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4" formatCode="#,##0.00\ &quot;€&quot;"/>
      <fill>
        <patternFill patternType="none"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right" vertical="top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  <alignment vertical="top" textRotation="0" indent="0" justifyLastLine="0" shrinkToFit="0" readingOrder="0"/>
    </dxf>
    <dxf>
      <fill>
        <patternFill patternType="none"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6" tint="-0.499984740745262"/>
      </font>
      <fill>
        <patternFill>
          <bgColor rgb="FFC6EFCE"/>
        </patternFill>
      </fill>
    </dxf>
    <dxf>
      <font>
        <b/>
        <i val="0"/>
        <color theme="6" tint="-0.499984740745262"/>
      </font>
      <fill>
        <patternFill>
          <bgColor rgb="FFC6EFCE"/>
        </patternFill>
      </fill>
    </dxf>
    <dxf>
      <font>
        <b/>
        <i val="0"/>
        <color theme="6" tint="-0.499984740745262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VN\GPE_Praktikum%20Global%20Produktion%20Engineering\Fachthemen\_Projektplanung\Kopie%20von%20Einkaufsliste_GPE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Kabelauswahlhilfe"/>
      <sheetName val="Lieferanten"/>
      <sheetName val="Kopie von Einkaufsliste_GPE_tes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T45" totalsRowShown="0" headerRowDxfId="41" dataDxfId="40" totalsRowDxfId="39">
  <autoFilter ref="A1:T45" xr:uid="{00000000-0009-0000-0100-000001000000}"/>
  <tableColumns count="20">
    <tableColumn id="1" xr3:uid="{00000000-0010-0000-0000-000001000000}" name="Kostenstelle" dataDxfId="38" totalsRowDxfId="37"/>
    <tableColumn id="22" xr3:uid="{00000000-0010-0000-0000-000016000000}" name="Professor/‐in" dataDxfId="36" totalsRowDxfId="35"/>
    <tableColumn id="21" xr3:uid="{00000000-0010-0000-0000-000015000000}" name="WiMa" dataDxfId="34" totalsRowDxfId="33"/>
    <tableColumn id="20" xr3:uid="{00000000-0010-0000-0000-000014000000}" name="Verwendungs‐ zweck" dataDxfId="32" totalsRowDxfId="31"/>
    <tableColumn id="19" xr3:uid="{00000000-0010-0000-0000-000013000000}" name="Raum Nummer" dataDxfId="30" totalsRowDxfId="29"/>
    <tableColumn id="18" xr3:uid="{00000000-0010-0000-0000-000012000000}" name="Raum‐ bezeichnung" dataDxfId="28" totalsRowDxfId="27"/>
    <tableColumn id="17" xr3:uid="{00000000-0010-0000-0000-000011000000}" name="Art der Lehrveranstaltung" dataDxfId="26" totalsRowDxfId="25"/>
    <tableColumn id="15" xr3:uid="{00000000-0010-0000-0000-00000F000000}" name="Modul‐ Nummer" dataDxfId="24" totalsRowDxfId="23"/>
    <tableColumn id="2" xr3:uid="{00000000-0010-0000-0000-000002000000}" name="Artikel" dataDxfId="22" totalsRowDxfId="21"/>
    <tableColumn id="3" xr3:uid="{00000000-0010-0000-0000-000003000000}" name="Anz" dataDxfId="20" totalsRowDxfId="19"/>
    <tableColumn id="4" xr3:uid="{00000000-0010-0000-0000-000004000000}" name="Anbieter" dataDxfId="18" totalsRowDxfId="17"/>
    <tableColumn id="5" xr3:uid="{00000000-0010-0000-0000-000005000000}" name="Bestellnummer" totalsRowDxfId="16"/>
    <tableColumn id="7" xr3:uid="{00000000-0010-0000-0000-000007000000}" name="Einzelpreis (brutto)" totalsRowDxfId="15"/>
    <tableColumn id="6" xr3:uid="{00000000-0010-0000-0000-000006000000}" name="Link" dataDxfId="14" totalsRowDxfId="13" dataCellStyle="Link"/>
    <tableColumn id="8" xr3:uid="{00000000-0010-0000-0000-000008000000}" name="Gesamtpreis" dataDxfId="12" totalsRowDxfId="11"/>
    <tableColumn id="13" xr3:uid="{00000000-0010-0000-0000-00000D000000}" name="Team" dataDxfId="10" totalsRowDxfId="9"/>
    <tableColumn id="9" xr3:uid="{00000000-0010-0000-0000-000009000000}" name="Bestellt?" dataDxfId="8" totalsRowDxfId="7"/>
    <tableColumn id="10" xr3:uid="{00000000-0010-0000-0000-00000A000000}" name="Erledigt?" dataDxfId="6" totalsRowDxfId="5"/>
    <tableColumn id="12" xr3:uid="{00000000-0010-0000-0000-00000C000000}" name="Eingestellt von:" dataDxfId="4" totalsRowDxfId="3"/>
    <tableColumn id="11" xr3:uid="{00000000-0010-0000-0000-00000B000000}" name="Bemerkung/Link" dataDxfId="2" totalsRow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E101" totalsRowShown="0" headerRowDxfId="0" headerRowCellStyle="Standard 10">
  <autoFilter ref="A1:E101" xr:uid="{00000000-0009-0000-0100-000002000000}"/>
  <tableColumns count="5">
    <tableColumn id="1" xr3:uid="{00000000-0010-0000-0100-000001000000}" name="Kategorie"/>
    <tableColumn id="2" xr3:uid="{00000000-0010-0000-0100-000002000000}" name="Firma"/>
    <tableColumn id="3" xr3:uid="{00000000-0010-0000-0100-000003000000}" name="Link"/>
    <tableColumn id="4" xr3:uid="{00000000-0010-0000-0100-000004000000}" name="Ggf. Ansprechpartner"/>
    <tableColumn id="5" xr3:uid="{00000000-0010-0000-0100-000005000000}" name="Bemerkung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esto.com/cat/de_de/products_SME_8M?CurrentIDCode1=SME-8M-DS-24V-K-2.5-OE&amp;CurrentPartNo=543862" TargetMode="External"/><Relationship Id="rId13" Type="http://schemas.openxmlformats.org/officeDocument/2006/relationships/hyperlink" Target="https://www.reichelt.de/entwicklerboards-ladeplatine-fuer-3-7v-li-akkus-usb-c-1a-debo1-3-7li-1-0a-p291398.html?&amp;nbc=1&amp;trstct=lsbght_sldr::291376" TargetMode="External"/><Relationship Id="rId18" Type="http://schemas.openxmlformats.org/officeDocument/2006/relationships/hyperlink" Target="https://www.reichelt.de/eneloop-nimh-akku-aa-mignon-1900-mah-4er-pack-eneloop-4xaa-p79780.html?CCOUNTRY=445&amp;LANGUAGE=de&amp;trstct=pos_0&amp;nbc=1&amp;&amp;r=1" TargetMode="External"/><Relationship Id="rId26" Type="http://schemas.openxmlformats.org/officeDocument/2006/relationships/hyperlink" Target="https://www.festo.com/de/de/a/1463250/?q=1463250~:festoSortOrderScored&amp;identCode1=DSBC-Q-32-200-D3-PPVA-N3" TargetMode="External"/><Relationship Id="rId3" Type="http://schemas.openxmlformats.org/officeDocument/2006/relationships/hyperlink" Target="https://www.automation24.de/kapazitiver-sensor-m-d-micro-detectors-c18p-bp-1a" TargetMode="External"/><Relationship Id="rId21" Type="http://schemas.openxmlformats.org/officeDocument/2006/relationships/hyperlink" Target="https://www.conrad.de/de/p/ebm-papst-4656-zw-axialluefter-230-v-ac-152-m-h-l-x-b-x-h-119-x-119-x-38-mm-1926451.html" TargetMode="External"/><Relationship Id="rId7" Type="http://schemas.openxmlformats.org/officeDocument/2006/relationships/hyperlink" Target="https://www.esska.de/shop/Pneumatikzylinder-einfachwirkend-Federkraft-einfahrend-ISO-6432-Baureihe--206111000000-12900?hlid=206111200150" TargetMode="External"/><Relationship Id="rId12" Type="http://schemas.openxmlformats.org/officeDocument/2006/relationships/hyperlink" Target="https://www.festo.com/cat/de_de/products_DARC_SG?CurrentIDCode1=SG-M8&amp;CurrentPartNo=3111" TargetMode="External"/><Relationship Id="rId17" Type="http://schemas.openxmlformats.org/officeDocument/2006/relationships/hyperlink" Target="https://www.reichelt.de/batteriehalter-fuer-2x-18650-keystone-1049-p213372.html?&amp;trstct=pos_8&amp;nbc=1" TargetMode="External"/><Relationship Id="rId25" Type="http://schemas.openxmlformats.org/officeDocument/2006/relationships/hyperlink" Target="https://www.festo.com/de/de/a/1463250/?q=1463250~:festoSortOrderScored&amp;identCode1=DSBC-Q-32-150-D3-PPVA-N3" TargetMode="External"/><Relationship Id="rId2" Type="http://schemas.openxmlformats.org/officeDocument/2006/relationships/hyperlink" Target="https://www.automation24.de/induktiver-sensor-m-d-micro-detectors-ae6-ap-3aa24" TargetMode="External"/><Relationship Id="rId16" Type="http://schemas.openxmlformats.org/officeDocument/2006/relationships/hyperlink" Target="https://www.reichelt.de/li-ion-akku-18650-3-7-v-2600-mah-inkl-microusb-ladebuchse-akku-22703-p277525.html?&amp;trstct=pos_1&amp;nbc=1" TargetMode="External"/><Relationship Id="rId20" Type="http://schemas.openxmlformats.org/officeDocument/2006/relationships/hyperlink" Target="https://www.reichelt.de/universal-schaltnetzteil-3-12-v-1500-ma-goobay-59029-p312479.html?&amp;trstct=pos_2&amp;nbc=1" TargetMode="External"/><Relationship Id="rId29" Type="http://schemas.openxmlformats.org/officeDocument/2006/relationships/hyperlink" Target="https://de.rs-online.com/web/p/thermistoren/6298720/" TargetMode="External"/><Relationship Id="rId1" Type="http://schemas.openxmlformats.org/officeDocument/2006/relationships/hyperlink" Target="https://www.filamentworld.de/shop/pla-filament-3d-drucker/rot/" TargetMode="External"/><Relationship Id="rId6" Type="http://schemas.openxmlformats.org/officeDocument/2006/relationships/hyperlink" Target="https://www.conrad.de/de/p/contrinex-lichtwellenleiterverstaerker-lfk-3060-103-620-000-913-hellschaltend-dunkelschaltend-trimmer-umschalter-hel-155925.html" TargetMode="External"/><Relationship Id="rId11" Type="http://schemas.openxmlformats.org/officeDocument/2006/relationships/hyperlink" Target="https://www.festo.com/cat/de_de/products_ZM_FU?CurrentIDCode1=HBN-20%2F25X2&amp;CurrentPartNo=5128" TargetMode="External"/><Relationship Id="rId24" Type="http://schemas.openxmlformats.org/officeDocument/2006/relationships/hyperlink" Target="https://www.festo.com/de/de/a/193144/" TargetMode="External"/><Relationship Id="rId32" Type="http://schemas.openxmlformats.org/officeDocument/2006/relationships/table" Target="../tables/table1.xml"/><Relationship Id="rId5" Type="http://schemas.openxmlformats.org/officeDocument/2006/relationships/hyperlink" Target="https://www.conrad.de/de/p/contrinex-lichtwellenleiter-lfp-2002-020-621-000-207-1-st-155943.html" TargetMode="External"/><Relationship Id="rId15" Type="http://schemas.openxmlformats.org/officeDocument/2006/relationships/hyperlink" Target="https://www.reichelt.de/usb-c-stecker-auf-freie-enden-sw-50-cm-usb-c-awg22-50-p292506.html?&amp;trstct=pos_6&amp;nbc=1" TargetMode="External"/><Relationship Id="rId23" Type="http://schemas.openxmlformats.org/officeDocument/2006/relationships/hyperlink" Target="https://www.festo.com/de/de/a/574335/" TargetMode="External"/><Relationship Id="rId28" Type="http://schemas.openxmlformats.org/officeDocument/2006/relationships/hyperlink" Target="https://de.rs-online.com/web/p/piezo-summer-komponenten/6173053/" TargetMode="External"/><Relationship Id="rId10" Type="http://schemas.openxmlformats.org/officeDocument/2006/relationships/hyperlink" Target="https://www.festo.com/cat/de_de/products_DSNU_1?CurrentIDCode1=DSNU-20-300-P-A&amp;CurrentPartNo=19217" TargetMode="External"/><Relationship Id="rId19" Type="http://schemas.openxmlformats.org/officeDocument/2006/relationships/hyperlink" Target="https://www.conrad.de/de/p/kepo-kpmb-g2345l1-k6440-miniatur-summer-geraeusch-entwicklung-70-db-spannung-4-5-v-dauerton-1-st-715020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onrad.de/de/p/univer-kl200-32-200m-profilzylinder-hublaenge-200-mm-1-st-583691.html" TargetMode="External"/><Relationship Id="rId9" Type="http://schemas.openxmlformats.org/officeDocument/2006/relationships/hyperlink" Target="https://www.festo.com/cat/de_de/products_GRLA_QS?CurrentIDCode1=GRLA-1%2F8-QS-6-RS-D&amp;CurrentPartNo=197581" TargetMode="External"/><Relationship Id="rId14" Type="http://schemas.openxmlformats.org/officeDocument/2006/relationships/hyperlink" Target="https://www.reichelt.de/entwicklerboards-ladeplatine-fuer-3-7v-li-akkus-micro-usb-1a-debo3-3-7li-1-0a-p291401.html?&amp;trstct=pos_0&amp;nbc=1" TargetMode="External"/><Relationship Id="rId22" Type="http://schemas.openxmlformats.org/officeDocument/2006/relationships/hyperlink" Target="https://www.esska.de/shop/Pneumatikzylinder-einfachwirkend-Federkraft-einfahrend-ISO-6432-Baureihe--206111000000-12900?hlid=206111200100" TargetMode="External"/><Relationship Id="rId27" Type="http://schemas.openxmlformats.org/officeDocument/2006/relationships/hyperlink" Target="https://www.festo.com/de/de/a/539682/?q=539682~:festoSortOrderScored" TargetMode="External"/><Relationship Id="rId30" Type="http://schemas.openxmlformats.org/officeDocument/2006/relationships/hyperlink" Target="https://www.festo.com/de/de/search/?text=10P-10-2E-IC-N-A-GG%2BH2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ffice-discount.de/" TargetMode="External"/><Relationship Id="rId2" Type="http://schemas.openxmlformats.org/officeDocument/2006/relationships/hyperlink" Target="http://elmicro.com/" TargetMode="External"/><Relationship Id="rId1" Type="http://schemas.openxmlformats.org/officeDocument/2006/relationships/hyperlink" Target="http://sichtboxen.de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topLeftCell="I1" zoomScale="85" zoomScaleNormal="85" workbookViewId="0">
      <pane ySplit="1" topLeftCell="A2" activePane="bottomLeft" state="frozen"/>
      <selection pane="bottomLeft" activeCell="O21" sqref="O21"/>
    </sheetView>
  </sheetViews>
  <sheetFormatPr baseColWidth="10" defaultColWidth="11.42578125" defaultRowHeight="15" outlineLevelCol="1"/>
  <cols>
    <col min="1" max="2" width="19.28515625" style="7" hidden="1" customWidth="1" outlineLevel="1"/>
    <col min="3" max="3" width="11" style="7" hidden="1" customWidth="1" outlineLevel="1"/>
    <col min="4" max="4" width="28.7109375" style="7" hidden="1" customWidth="1" outlineLevel="1"/>
    <col min="5" max="5" width="22.7109375" style="7" hidden="1" customWidth="1" outlineLevel="1"/>
    <col min="6" max="6" width="27.42578125" style="7" hidden="1" customWidth="1" outlineLevel="1"/>
    <col min="7" max="7" width="34.28515625" style="7" hidden="1" customWidth="1" outlineLevel="1"/>
    <col min="8" max="8" width="22" style="7" hidden="1" customWidth="1" outlineLevel="1"/>
    <col min="9" max="9" width="92" style="8" bestFit="1" customWidth="1" collapsed="1"/>
    <col min="10" max="10" width="7" style="8" bestFit="1" customWidth="1"/>
    <col min="11" max="11" width="18.85546875" style="10" bestFit="1" customWidth="1"/>
    <col min="12" max="12" width="18.85546875" style="25" bestFit="1" customWidth="1"/>
    <col min="13" max="13" width="11.28515625" style="25" customWidth="1"/>
    <col min="14" max="14" width="10.28515625" style="25" customWidth="1"/>
    <col min="15" max="15" width="14.5703125" style="7" bestFit="1" customWidth="1"/>
    <col min="16" max="16" width="50.42578125" style="27" customWidth="1"/>
    <col min="17" max="17" width="11.7109375" style="7" bestFit="1" customWidth="1"/>
    <col min="18" max="18" width="18.140625" style="7" bestFit="1" customWidth="1"/>
    <col min="19" max="19" width="22.42578125" style="7" bestFit="1" customWidth="1"/>
    <col min="20" max="20" width="93.5703125" style="9" customWidth="1"/>
    <col min="21" max="16384" width="11.42578125" style="7"/>
  </cols>
  <sheetData>
    <row r="1" spans="1:20" s="27" customFormat="1" ht="30">
      <c r="A1" s="35" t="s">
        <v>29</v>
      </c>
      <c r="B1" s="19" t="s">
        <v>30</v>
      </c>
      <c r="C1" s="19" t="s">
        <v>31</v>
      </c>
      <c r="D1" s="19" t="s">
        <v>32</v>
      </c>
      <c r="E1" s="19" t="s">
        <v>33</v>
      </c>
      <c r="F1" s="19" t="s">
        <v>34</v>
      </c>
      <c r="G1" s="19" t="s">
        <v>35</v>
      </c>
      <c r="H1" s="19" t="s">
        <v>36</v>
      </c>
      <c r="I1" s="19" t="s">
        <v>37</v>
      </c>
      <c r="J1" s="36" t="s">
        <v>28</v>
      </c>
      <c r="K1" s="19" t="s">
        <v>3</v>
      </c>
      <c r="L1" s="33" t="s">
        <v>2</v>
      </c>
      <c r="M1" s="40" t="s">
        <v>38</v>
      </c>
      <c r="N1" s="40" t="s">
        <v>1</v>
      </c>
      <c r="O1" s="34" t="s">
        <v>39</v>
      </c>
      <c r="P1" s="34" t="s">
        <v>40</v>
      </c>
      <c r="Q1" s="19" t="s">
        <v>6</v>
      </c>
      <c r="R1" s="35" t="s">
        <v>4</v>
      </c>
      <c r="S1" s="35" t="s">
        <v>0</v>
      </c>
      <c r="T1" s="41" t="s">
        <v>7</v>
      </c>
    </row>
    <row r="2" spans="1:20">
      <c r="A2" s="9"/>
      <c r="B2" s="9"/>
      <c r="C2" s="9"/>
      <c r="D2" s="9"/>
      <c r="E2" s="9"/>
      <c r="F2" s="9"/>
      <c r="G2" s="9"/>
      <c r="H2" s="9"/>
      <c r="I2" s="9" t="s">
        <v>137</v>
      </c>
      <c r="J2" s="32">
        <v>2</v>
      </c>
      <c r="K2" s="8" t="s">
        <v>138</v>
      </c>
      <c r="L2" s="7" t="s">
        <v>139</v>
      </c>
      <c r="M2" s="12">
        <v>55.99</v>
      </c>
      <c r="N2" s="52" t="s">
        <v>140</v>
      </c>
      <c r="O2" s="21">
        <v>111.98</v>
      </c>
      <c r="P2" s="43" t="s">
        <v>154</v>
      </c>
      <c r="Q2" s="22">
        <v>44491</v>
      </c>
      <c r="R2" s="22"/>
    </row>
    <row r="3" spans="1:20" ht="30">
      <c r="A3" s="9"/>
      <c r="B3" s="9"/>
      <c r="C3" s="9"/>
      <c r="D3" s="9"/>
      <c r="E3" s="9"/>
      <c r="F3" s="9"/>
      <c r="G3" s="9"/>
      <c r="H3" s="9"/>
      <c r="I3" s="9" t="s">
        <v>141</v>
      </c>
      <c r="J3" s="32">
        <v>1</v>
      </c>
      <c r="K3" s="8" t="s">
        <v>142</v>
      </c>
      <c r="L3" s="8" t="s">
        <v>143</v>
      </c>
      <c r="M3" s="20">
        <v>86.99</v>
      </c>
      <c r="N3" s="21" t="s">
        <v>144</v>
      </c>
      <c r="O3" s="21">
        <v>86.99</v>
      </c>
      <c r="P3" s="43" t="s">
        <v>154</v>
      </c>
      <c r="Q3" s="22">
        <v>44491</v>
      </c>
      <c r="R3" s="23"/>
    </row>
    <row r="4" spans="1:20">
      <c r="A4" s="9"/>
      <c r="B4" s="9"/>
      <c r="C4" s="9"/>
      <c r="D4" s="9"/>
      <c r="E4" s="9"/>
      <c r="F4" s="9"/>
      <c r="G4" s="9"/>
      <c r="H4" s="9"/>
      <c r="I4" s="9" t="s">
        <v>145</v>
      </c>
      <c r="J4" s="32">
        <v>3</v>
      </c>
      <c r="K4" s="8" t="s">
        <v>138</v>
      </c>
      <c r="L4" s="8" t="s">
        <v>146</v>
      </c>
      <c r="M4" s="20">
        <v>15.15</v>
      </c>
      <c r="N4" s="21" t="s">
        <v>147</v>
      </c>
      <c r="O4" s="21">
        <v>45.45</v>
      </c>
      <c r="P4" s="43" t="s">
        <v>154</v>
      </c>
      <c r="Q4" s="22">
        <v>44491</v>
      </c>
      <c r="R4" s="23"/>
    </row>
    <row r="5" spans="1:20">
      <c r="A5" s="9"/>
      <c r="B5" s="9"/>
      <c r="C5" s="9"/>
      <c r="D5" s="9"/>
      <c r="E5" s="9"/>
      <c r="F5" s="9"/>
      <c r="G5" s="9"/>
      <c r="H5" s="9"/>
      <c r="I5" s="9" t="s">
        <v>148</v>
      </c>
      <c r="J5" s="32">
        <v>1</v>
      </c>
      <c r="K5" s="8" t="s">
        <v>107</v>
      </c>
      <c r="L5" s="8" t="s">
        <v>149</v>
      </c>
      <c r="M5" s="44">
        <v>0.99</v>
      </c>
      <c r="N5" s="21" t="s">
        <v>150</v>
      </c>
      <c r="O5" s="21">
        <v>0.99</v>
      </c>
      <c r="P5" s="43" t="s">
        <v>154</v>
      </c>
      <c r="Q5" s="22">
        <v>44491</v>
      </c>
      <c r="R5" s="22"/>
    </row>
    <row r="6" spans="1:20" s="39" customFormat="1" ht="15.75">
      <c r="A6" s="29"/>
      <c r="B6" s="29"/>
      <c r="C6" s="29"/>
      <c r="D6" s="29"/>
      <c r="E6" s="29"/>
      <c r="F6" s="29"/>
      <c r="G6" s="29"/>
      <c r="H6" s="29"/>
      <c r="I6" s="29" t="s">
        <v>151</v>
      </c>
      <c r="J6" s="32">
        <v>1</v>
      </c>
      <c r="K6" s="8" t="s">
        <v>107</v>
      </c>
      <c r="L6" s="18" t="s">
        <v>152</v>
      </c>
      <c r="M6" s="20">
        <v>0.99</v>
      </c>
      <c r="N6" s="21" t="s">
        <v>153</v>
      </c>
      <c r="O6" s="21">
        <v>0.99</v>
      </c>
      <c r="P6" s="43" t="s">
        <v>154</v>
      </c>
      <c r="Q6" s="22">
        <v>44491</v>
      </c>
      <c r="R6" s="23"/>
      <c r="S6" s="28"/>
      <c r="T6" s="9"/>
    </row>
    <row r="7" spans="1:20" s="39" customFormat="1" ht="15.75">
      <c r="A7" s="29"/>
      <c r="B7" s="29"/>
      <c r="C7" s="29"/>
      <c r="D7" s="29"/>
      <c r="E7" s="29"/>
      <c r="F7" s="29"/>
      <c r="G7" s="29"/>
      <c r="H7" s="29"/>
      <c r="I7" s="49" t="s">
        <v>155</v>
      </c>
      <c r="J7" s="32">
        <v>1</v>
      </c>
      <c r="K7" s="8" t="s">
        <v>156</v>
      </c>
      <c r="L7" s="50">
        <v>5300</v>
      </c>
      <c r="M7" s="20">
        <v>74.900000000000006</v>
      </c>
      <c r="N7" s="21" t="s">
        <v>157</v>
      </c>
      <c r="O7" s="21">
        <v>74.900000000000006</v>
      </c>
      <c r="P7" s="43" t="s">
        <v>158</v>
      </c>
      <c r="Q7" s="22">
        <v>44491</v>
      </c>
      <c r="R7" s="22"/>
      <c r="S7" s="28"/>
      <c r="T7" s="9"/>
    </row>
    <row r="8" spans="1:20" s="39" customFormat="1" ht="21.4" customHeight="1">
      <c r="A8" s="9"/>
      <c r="B8" s="9"/>
      <c r="C8" s="9"/>
      <c r="D8" s="9"/>
      <c r="E8" s="9"/>
      <c r="F8" s="9"/>
      <c r="G8" s="9"/>
      <c r="H8" s="9"/>
      <c r="I8" s="9" t="s">
        <v>159</v>
      </c>
      <c r="J8" s="32">
        <v>1</v>
      </c>
      <c r="K8" s="8" t="s">
        <v>161</v>
      </c>
      <c r="L8" s="8" t="s">
        <v>162</v>
      </c>
      <c r="M8" s="20">
        <v>24.9</v>
      </c>
      <c r="N8" s="52" t="s">
        <v>160</v>
      </c>
      <c r="O8" s="21">
        <f>Tabelle1[[#This Row],[Einzelpreis (brutto)]]</f>
        <v>24.9</v>
      </c>
      <c r="P8" s="43" t="s">
        <v>166</v>
      </c>
      <c r="Q8" s="22">
        <v>44491</v>
      </c>
      <c r="R8" s="23"/>
      <c r="S8" s="7"/>
      <c r="T8" s="9"/>
    </row>
    <row r="9" spans="1:20">
      <c r="A9" s="9"/>
      <c r="B9" s="9"/>
      <c r="C9" s="9"/>
      <c r="D9" s="9"/>
      <c r="E9" s="9"/>
      <c r="F9" s="9"/>
      <c r="G9" s="9"/>
      <c r="H9" s="9"/>
      <c r="I9" s="9" t="s">
        <v>163</v>
      </c>
      <c r="J9" s="32">
        <v>1</v>
      </c>
      <c r="K9" s="8" t="s">
        <v>161</v>
      </c>
      <c r="L9" s="8" t="s">
        <v>165</v>
      </c>
      <c r="M9" s="20">
        <f>Tabelle1[[#This Row],[Gesamtpreis]]</f>
        <v>24.9</v>
      </c>
      <c r="N9" s="52" t="s">
        <v>164</v>
      </c>
      <c r="O9" s="21">
        <v>24.9</v>
      </c>
      <c r="P9" s="43" t="s">
        <v>166</v>
      </c>
      <c r="Q9" s="22">
        <v>44491</v>
      </c>
      <c r="R9" s="23"/>
    </row>
    <row r="10" spans="1:20">
      <c r="A10" s="9"/>
      <c r="B10" s="9"/>
      <c r="C10" s="9"/>
      <c r="D10" s="9"/>
      <c r="E10" s="9"/>
      <c r="F10" s="9"/>
      <c r="G10" s="9"/>
      <c r="H10" s="9"/>
      <c r="I10" s="9" t="s">
        <v>167</v>
      </c>
      <c r="J10" s="32">
        <v>1</v>
      </c>
      <c r="K10" s="8" t="s">
        <v>110</v>
      </c>
      <c r="L10" s="51" t="s">
        <v>168</v>
      </c>
      <c r="M10" s="20" t="s">
        <v>169</v>
      </c>
      <c r="N10" s="12" t="s">
        <v>170</v>
      </c>
      <c r="O10" s="21" t="s">
        <v>169</v>
      </c>
      <c r="P10" s="43" t="s">
        <v>154</v>
      </c>
      <c r="Q10" s="22">
        <v>44491</v>
      </c>
      <c r="R10" s="23"/>
    </row>
    <row r="11" spans="1:20">
      <c r="A11" s="9"/>
      <c r="B11" s="9"/>
      <c r="C11" s="9"/>
      <c r="D11" s="9"/>
      <c r="E11" s="9"/>
      <c r="F11" s="9"/>
      <c r="G11" s="9"/>
      <c r="H11" s="9"/>
      <c r="I11" s="9" t="s">
        <v>171</v>
      </c>
      <c r="J11" s="32">
        <v>1</v>
      </c>
      <c r="K11" s="8" t="s">
        <v>176</v>
      </c>
      <c r="L11" s="51">
        <v>774006</v>
      </c>
      <c r="M11" s="21">
        <v>7.15</v>
      </c>
      <c r="N11" s="52" t="s">
        <v>181</v>
      </c>
      <c r="O11" s="21">
        <v>7.15</v>
      </c>
      <c r="P11" s="43" t="s">
        <v>180</v>
      </c>
      <c r="Q11" s="22">
        <v>44491</v>
      </c>
      <c r="R11" s="23"/>
    </row>
    <row r="12" spans="1:20">
      <c r="A12" s="30"/>
      <c r="B12" s="30"/>
      <c r="C12" s="30"/>
      <c r="D12" s="30"/>
      <c r="E12" s="30"/>
      <c r="F12" s="30"/>
      <c r="G12" s="30"/>
      <c r="H12" s="30"/>
      <c r="I12" s="30" t="s">
        <v>172</v>
      </c>
      <c r="J12" s="32">
        <v>1</v>
      </c>
      <c r="K12" s="8" t="s">
        <v>176</v>
      </c>
      <c r="L12" s="31">
        <v>112066</v>
      </c>
      <c r="M12" s="21">
        <v>29.5</v>
      </c>
      <c r="N12" s="21" t="s">
        <v>182</v>
      </c>
      <c r="O12" s="21">
        <v>29.5</v>
      </c>
      <c r="P12" s="43" t="s">
        <v>180</v>
      </c>
      <c r="Q12" s="22">
        <v>44491</v>
      </c>
      <c r="R12" s="24"/>
    </row>
    <row r="13" spans="1:20">
      <c r="A13" s="30"/>
      <c r="B13" s="30"/>
      <c r="C13" s="30"/>
      <c r="D13" s="30"/>
      <c r="E13" s="30"/>
      <c r="F13" s="30"/>
      <c r="G13" s="30"/>
      <c r="H13" s="30"/>
      <c r="I13" s="30" t="s">
        <v>173</v>
      </c>
      <c r="J13" s="32">
        <v>1</v>
      </c>
      <c r="K13" s="17" t="s">
        <v>110</v>
      </c>
      <c r="L13" s="31" t="s">
        <v>177</v>
      </c>
      <c r="M13" s="21">
        <v>17.98</v>
      </c>
      <c r="N13" s="21" t="s">
        <v>183</v>
      </c>
      <c r="O13" s="21">
        <v>17.98</v>
      </c>
      <c r="P13" s="43" t="s">
        <v>180</v>
      </c>
      <c r="Q13" s="22">
        <v>44491</v>
      </c>
      <c r="R13" s="24"/>
    </row>
    <row r="14" spans="1:20">
      <c r="A14" s="30"/>
      <c r="B14" s="30"/>
      <c r="C14" s="30"/>
      <c r="D14" s="30"/>
      <c r="E14" s="30"/>
      <c r="F14" s="30"/>
      <c r="G14" s="30"/>
      <c r="H14" s="30"/>
      <c r="I14" s="30" t="s">
        <v>174</v>
      </c>
      <c r="J14" s="32">
        <v>1</v>
      </c>
      <c r="K14" s="8" t="s">
        <v>176</v>
      </c>
      <c r="L14" s="31" t="s">
        <v>178</v>
      </c>
      <c r="M14" s="21">
        <v>2.9</v>
      </c>
      <c r="N14" s="52" t="s">
        <v>184</v>
      </c>
      <c r="O14" s="21">
        <v>2.9</v>
      </c>
      <c r="P14" s="43" t="s">
        <v>180</v>
      </c>
      <c r="Q14" s="22">
        <v>44491</v>
      </c>
      <c r="R14" s="24"/>
    </row>
    <row r="15" spans="1:20">
      <c r="A15" s="30"/>
      <c r="B15" s="30"/>
      <c r="C15" s="30"/>
      <c r="D15" s="30"/>
      <c r="E15" s="30"/>
      <c r="F15" s="30"/>
      <c r="G15" s="30"/>
      <c r="H15" s="30"/>
      <c r="I15" s="30" t="s">
        <v>175</v>
      </c>
      <c r="J15" s="32">
        <v>1</v>
      </c>
      <c r="K15" s="8" t="s">
        <v>176</v>
      </c>
      <c r="L15" s="51" t="s">
        <v>179</v>
      </c>
      <c r="M15" s="21">
        <v>2.6</v>
      </c>
      <c r="N15" s="21" t="s">
        <v>185</v>
      </c>
      <c r="O15" s="21">
        <v>2.6</v>
      </c>
      <c r="P15" s="43" t="s">
        <v>180</v>
      </c>
      <c r="Q15" s="22">
        <v>44491</v>
      </c>
      <c r="R15" s="24"/>
    </row>
    <row r="16" spans="1:20">
      <c r="A16" s="30"/>
      <c r="B16" s="30"/>
      <c r="C16" s="30"/>
      <c r="D16" s="30"/>
      <c r="E16" s="30"/>
      <c r="F16" s="30"/>
      <c r="G16" s="30"/>
      <c r="H16" s="30"/>
      <c r="I16" s="9" t="s">
        <v>186</v>
      </c>
      <c r="J16" s="32">
        <v>4</v>
      </c>
      <c r="K16" s="8" t="s">
        <v>187</v>
      </c>
      <c r="L16" s="11">
        <v>58574</v>
      </c>
      <c r="M16" s="20">
        <v>7.29</v>
      </c>
      <c r="N16" s="52" t="s">
        <v>188</v>
      </c>
      <c r="O16" s="21">
        <f>Tabelle1[[#This Row],[Einzelpreis (brutto)]]*Tabelle1[[#This Row],[Anz]]</f>
        <v>29.16</v>
      </c>
      <c r="P16" s="43" t="s">
        <v>189</v>
      </c>
      <c r="Q16" s="22">
        <v>44491</v>
      </c>
      <c r="R16" s="24"/>
    </row>
    <row r="17" spans="1:18">
      <c r="A17" s="30"/>
      <c r="B17" s="30"/>
      <c r="C17" s="30"/>
      <c r="D17" s="30"/>
      <c r="E17" s="30"/>
      <c r="F17" s="30"/>
      <c r="G17" s="30"/>
      <c r="H17" s="30"/>
      <c r="I17" s="30" t="s">
        <v>190</v>
      </c>
      <c r="J17" s="32">
        <v>4</v>
      </c>
      <c r="K17" s="17" t="s">
        <v>191</v>
      </c>
      <c r="L17" s="11">
        <v>5563</v>
      </c>
      <c r="M17" s="20">
        <v>3.74</v>
      </c>
      <c r="N17" s="21" t="s">
        <v>192</v>
      </c>
      <c r="O17" s="21">
        <f>Tabelle1[[#This Row],[Einzelpreis (brutto)]]*Tabelle1[[#This Row],[Anz]]</f>
        <v>14.96</v>
      </c>
      <c r="P17" s="43" t="s">
        <v>189</v>
      </c>
      <c r="Q17" s="22">
        <v>44491</v>
      </c>
      <c r="R17" s="24"/>
    </row>
    <row r="18" spans="1:18" ht="15.75">
      <c r="A18" s="9"/>
      <c r="B18" s="9"/>
      <c r="C18" s="9"/>
      <c r="D18" s="9"/>
      <c r="E18" s="9"/>
      <c r="F18" s="9"/>
      <c r="G18" s="9"/>
      <c r="H18" s="9"/>
      <c r="I18" s="30" t="s">
        <v>193</v>
      </c>
      <c r="J18" s="32">
        <v>4</v>
      </c>
      <c r="K18" s="17" t="s">
        <v>194</v>
      </c>
      <c r="L18" s="54" t="s">
        <v>196</v>
      </c>
      <c r="M18" s="20">
        <v>12.65</v>
      </c>
      <c r="N18" s="21" t="s">
        <v>195</v>
      </c>
      <c r="O18" s="21">
        <f>Tabelle1[[#This Row],[Einzelpreis (brutto)]]*Tabelle1[[#This Row],[Anz]]</f>
        <v>50.6</v>
      </c>
      <c r="P18" s="43" t="s">
        <v>189</v>
      </c>
      <c r="Q18" s="22">
        <v>44491</v>
      </c>
      <c r="R18" s="22"/>
    </row>
    <row r="19" spans="1:18">
      <c r="A19" s="26"/>
      <c r="B19" s="26"/>
      <c r="C19" s="26"/>
      <c r="D19" s="26"/>
      <c r="E19" s="26"/>
      <c r="F19" s="26"/>
      <c r="G19" s="26"/>
      <c r="H19" s="26"/>
      <c r="I19" s="30" t="s">
        <v>197</v>
      </c>
      <c r="J19" s="32">
        <v>4</v>
      </c>
      <c r="K19" s="17" t="s">
        <v>198</v>
      </c>
      <c r="L19" s="31">
        <v>104271</v>
      </c>
      <c r="M19" s="20">
        <v>17.100000000000001</v>
      </c>
      <c r="N19" s="52" t="s">
        <v>199</v>
      </c>
      <c r="O19" s="21">
        <f>Tabelle1[[#This Row],[Einzelpreis (brutto)]]*Tabelle1[[#This Row],[Anz]]</f>
        <v>68.400000000000006</v>
      </c>
      <c r="P19" s="43" t="s">
        <v>189</v>
      </c>
      <c r="Q19" s="22">
        <v>44491</v>
      </c>
      <c r="R19" s="23"/>
    </row>
    <row r="20" spans="1:18">
      <c r="A20" s="9"/>
      <c r="B20" s="9"/>
      <c r="C20" s="9"/>
      <c r="D20" s="9"/>
      <c r="E20" s="9"/>
      <c r="F20" s="9"/>
      <c r="G20" s="9"/>
      <c r="H20" s="9"/>
      <c r="I20" s="30" t="s">
        <v>200</v>
      </c>
      <c r="J20" s="32">
        <v>4</v>
      </c>
      <c r="K20" s="17" t="s">
        <v>198</v>
      </c>
      <c r="L20" s="51">
        <v>104891</v>
      </c>
      <c r="M20" s="20">
        <v>51</v>
      </c>
      <c r="N20" s="52" t="s">
        <v>201</v>
      </c>
      <c r="O20" s="21">
        <f>Tabelle1[[#This Row],[Einzelpreis (brutto)]]*Tabelle1[[#This Row],[Anz]]</f>
        <v>204</v>
      </c>
      <c r="P20" s="43" t="s">
        <v>189</v>
      </c>
      <c r="Q20" s="22">
        <v>44491</v>
      </c>
      <c r="R20" s="22"/>
    </row>
    <row r="21" spans="1:18">
      <c r="A21" s="9"/>
      <c r="B21" s="9"/>
      <c r="C21" s="9"/>
      <c r="D21" s="9"/>
      <c r="E21" s="9"/>
      <c r="F21" s="9"/>
      <c r="G21" s="9"/>
      <c r="H21" s="9"/>
      <c r="I21" s="30" t="s">
        <v>209</v>
      </c>
      <c r="J21" s="32">
        <v>2</v>
      </c>
      <c r="K21" s="17" t="s">
        <v>138</v>
      </c>
      <c r="L21" s="51" t="s">
        <v>202</v>
      </c>
      <c r="M21" s="20">
        <v>77.989999999999995</v>
      </c>
      <c r="N21" s="52" t="s">
        <v>203</v>
      </c>
      <c r="O21" s="21">
        <v>155.97999999999999</v>
      </c>
      <c r="P21" s="37" t="s">
        <v>204</v>
      </c>
      <c r="Q21" s="22">
        <v>44491</v>
      </c>
      <c r="R21" s="22"/>
    </row>
    <row r="22" spans="1:18">
      <c r="A22" s="9"/>
      <c r="B22" s="9"/>
      <c r="C22" s="9"/>
      <c r="D22" s="9"/>
      <c r="E22" s="9"/>
      <c r="F22" s="9"/>
      <c r="G22" s="9"/>
      <c r="H22" s="9"/>
      <c r="I22" s="30" t="s">
        <v>210</v>
      </c>
      <c r="J22" s="32">
        <v>1</v>
      </c>
      <c r="K22" s="17" t="s">
        <v>138</v>
      </c>
      <c r="L22" s="53" t="s">
        <v>205</v>
      </c>
      <c r="M22" s="20">
        <v>34.99</v>
      </c>
      <c r="N22" s="52" t="s">
        <v>206</v>
      </c>
      <c r="O22" s="21">
        <v>34.99</v>
      </c>
      <c r="P22" s="37" t="s">
        <v>204</v>
      </c>
      <c r="Q22" s="22">
        <v>44491</v>
      </c>
      <c r="R22" s="22"/>
    </row>
    <row r="23" spans="1:18" ht="30">
      <c r="A23" s="9"/>
      <c r="B23" s="9"/>
      <c r="C23" s="9"/>
      <c r="D23" s="9"/>
      <c r="E23" s="9"/>
      <c r="F23" s="9"/>
      <c r="G23" s="9"/>
      <c r="H23" s="9"/>
      <c r="I23" s="9" t="s">
        <v>211</v>
      </c>
      <c r="J23" s="32">
        <v>1</v>
      </c>
      <c r="K23" s="8" t="s">
        <v>138</v>
      </c>
      <c r="L23" s="8" t="s">
        <v>207</v>
      </c>
      <c r="M23" s="12">
        <v>93.99</v>
      </c>
      <c r="N23" s="52" t="s">
        <v>208</v>
      </c>
      <c r="O23" s="21">
        <v>93.99</v>
      </c>
      <c r="P23" s="37" t="s">
        <v>204</v>
      </c>
      <c r="Q23" s="22">
        <v>44491</v>
      </c>
      <c r="R23" s="22"/>
    </row>
    <row r="24" spans="1:18">
      <c r="A24" s="9"/>
      <c r="B24" s="9"/>
      <c r="C24" s="9"/>
      <c r="D24" s="9"/>
      <c r="E24" s="9"/>
      <c r="F24" s="9"/>
      <c r="G24" s="9"/>
      <c r="H24" s="9"/>
      <c r="I24" s="30" t="s">
        <v>212</v>
      </c>
      <c r="J24" s="32">
        <v>1</v>
      </c>
      <c r="K24" s="17" t="s">
        <v>107</v>
      </c>
      <c r="L24" s="11" t="s">
        <v>213</v>
      </c>
      <c r="M24" s="20">
        <v>58.35</v>
      </c>
      <c r="N24" s="21" t="s">
        <v>214</v>
      </c>
      <c r="O24" s="21" t="e">
        <f>[1]!Tabelle1[[#This Row],[Einzelpreis (brutto)]]*[1]!Tabelle1[[#This Row],[Anz]]</f>
        <v>#REF!</v>
      </c>
      <c r="P24" s="43" t="s">
        <v>215</v>
      </c>
      <c r="Q24" s="22">
        <v>44491</v>
      </c>
      <c r="R24" s="22"/>
    </row>
    <row r="25" spans="1:18">
      <c r="A25" s="9"/>
      <c r="B25" s="9"/>
      <c r="C25" s="9"/>
      <c r="D25" s="9"/>
      <c r="E25" s="9"/>
      <c r="F25" s="9"/>
      <c r="G25" s="9"/>
      <c r="H25" s="9"/>
      <c r="I25" s="30" t="s">
        <v>216</v>
      </c>
      <c r="J25" s="32">
        <v>1</v>
      </c>
      <c r="K25" s="17" t="s">
        <v>107</v>
      </c>
      <c r="L25" s="11" t="s">
        <v>217</v>
      </c>
      <c r="M25" s="20">
        <v>63.55</v>
      </c>
      <c r="N25" s="21" t="s">
        <v>218</v>
      </c>
      <c r="O25" s="21" t="e">
        <f>[1]!Tabelle1[[#This Row],[Einzelpreis (brutto)]]*[1]!Tabelle1[[#This Row],[Anz]]</f>
        <v>#REF!</v>
      </c>
      <c r="P25" s="43" t="s">
        <v>215</v>
      </c>
      <c r="Q25" s="22">
        <v>44491</v>
      </c>
      <c r="R25" s="22"/>
    </row>
    <row r="26" spans="1:18">
      <c r="A26" s="9"/>
      <c r="B26" s="9"/>
      <c r="C26" s="9"/>
      <c r="D26" s="9"/>
      <c r="E26" s="9"/>
      <c r="F26" s="9"/>
      <c r="G26" s="9"/>
      <c r="H26" s="9"/>
      <c r="I26" s="30" t="s">
        <v>219</v>
      </c>
      <c r="J26" s="32">
        <v>1</v>
      </c>
      <c r="K26" s="17" t="s">
        <v>220</v>
      </c>
      <c r="L26" s="55" t="s">
        <v>221</v>
      </c>
      <c r="M26" s="20">
        <v>67.66</v>
      </c>
      <c r="N26" s="42" t="s">
        <v>281</v>
      </c>
      <c r="O26" s="21">
        <f>Tabelle1[[#This Row],[Einzelpreis (brutto)]]*Tabelle1[[#This Row],[Anz]]</f>
        <v>67.66</v>
      </c>
      <c r="P26" s="43" t="s">
        <v>166</v>
      </c>
      <c r="Q26" s="22">
        <v>44491</v>
      </c>
      <c r="R26" s="22"/>
    </row>
    <row r="27" spans="1:18">
      <c r="A27" s="9"/>
      <c r="B27" s="9"/>
      <c r="C27" s="9"/>
      <c r="D27" s="9"/>
      <c r="E27" s="9"/>
      <c r="F27" s="9"/>
      <c r="G27" s="9"/>
      <c r="H27" s="9"/>
      <c r="I27" s="30" t="s">
        <v>278</v>
      </c>
      <c r="J27" s="32">
        <v>3</v>
      </c>
      <c r="K27" s="17" t="s">
        <v>220</v>
      </c>
      <c r="L27" s="55" t="s">
        <v>279</v>
      </c>
      <c r="M27" s="20">
        <v>59.5</v>
      </c>
      <c r="N27" s="42" t="s">
        <v>280</v>
      </c>
      <c r="O27" s="21">
        <f>Tabelle1[[#This Row],[Einzelpreis (brutto)]]*Tabelle1[[#This Row],[Anz]]</f>
        <v>178.5</v>
      </c>
      <c r="P27" s="43" t="s">
        <v>166</v>
      </c>
      <c r="Q27" s="22">
        <v>44510</v>
      </c>
      <c r="R27" s="22"/>
    </row>
    <row r="28" spans="1:18">
      <c r="A28" s="9"/>
      <c r="B28" s="9"/>
      <c r="C28" s="9"/>
      <c r="D28" s="9"/>
      <c r="E28" s="9"/>
      <c r="F28" s="9"/>
      <c r="G28" s="9"/>
      <c r="H28" s="9"/>
      <c r="I28" s="9" t="s">
        <v>224</v>
      </c>
      <c r="J28" s="32">
        <v>1</v>
      </c>
      <c r="K28" s="10" t="s">
        <v>222</v>
      </c>
      <c r="L28" s="9" t="s">
        <v>225</v>
      </c>
      <c r="M28" s="12" t="s">
        <v>223</v>
      </c>
      <c r="N28" s="56" t="s">
        <v>226</v>
      </c>
      <c r="O28" s="21" t="s">
        <v>223</v>
      </c>
      <c r="P28" s="43" t="s">
        <v>166</v>
      </c>
      <c r="Q28" s="22">
        <v>44491</v>
      </c>
      <c r="R28" s="22"/>
    </row>
    <row r="29" spans="1:18">
      <c r="A29" s="9"/>
      <c r="B29" s="9"/>
      <c r="C29" s="9"/>
      <c r="D29" s="9"/>
      <c r="E29" s="9"/>
      <c r="F29" s="9"/>
      <c r="G29" s="9"/>
      <c r="H29" s="9"/>
      <c r="I29" s="9" t="s">
        <v>227</v>
      </c>
      <c r="J29" s="32">
        <v>10</v>
      </c>
      <c r="K29" s="10" t="s">
        <v>222</v>
      </c>
      <c r="L29" s="25" t="s">
        <v>228</v>
      </c>
      <c r="M29" s="12" t="s">
        <v>223</v>
      </c>
      <c r="N29" s="56" t="s">
        <v>229</v>
      </c>
      <c r="O29" s="21" t="s">
        <v>223</v>
      </c>
      <c r="P29" s="43" t="s">
        <v>166</v>
      </c>
      <c r="Q29" s="22">
        <v>44491</v>
      </c>
      <c r="R29" s="22"/>
    </row>
    <row r="30" spans="1:18">
      <c r="A30" s="9"/>
      <c r="B30" s="9"/>
      <c r="C30" s="9"/>
      <c r="D30" s="9"/>
      <c r="E30" s="9"/>
      <c r="F30" s="9"/>
      <c r="G30" s="9"/>
      <c r="H30" s="9"/>
      <c r="I30" s="9" t="s">
        <v>230</v>
      </c>
      <c r="J30" s="32">
        <v>10</v>
      </c>
      <c r="K30" s="10" t="s">
        <v>222</v>
      </c>
      <c r="L30" s="25" t="s">
        <v>231</v>
      </c>
      <c r="M30" s="12" t="s">
        <v>223</v>
      </c>
      <c r="N30" s="56" t="s">
        <v>232</v>
      </c>
      <c r="O30" s="21" t="s">
        <v>223</v>
      </c>
      <c r="P30" s="43" t="s">
        <v>166</v>
      </c>
      <c r="Q30" s="22">
        <v>44491</v>
      </c>
      <c r="R30" s="22"/>
    </row>
    <row r="31" spans="1:18">
      <c r="A31" s="9"/>
      <c r="B31" s="9"/>
      <c r="C31" s="9"/>
      <c r="D31" s="9"/>
      <c r="E31" s="9"/>
      <c r="F31" s="9"/>
      <c r="G31" s="9"/>
      <c r="H31" s="9"/>
      <c r="I31" s="9" t="s">
        <v>233</v>
      </c>
      <c r="J31" s="32">
        <v>6</v>
      </c>
      <c r="K31" s="10" t="s">
        <v>222</v>
      </c>
      <c r="L31" s="25" t="s">
        <v>234</v>
      </c>
      <c r="M31" s="12" t="s">
        <v>223</v>
      </c>
      <c r="N31" s="56" t="s">
        <v>235</v>
      </c>
      <c r="O31" s="21" t="s">
        <v>223</v>
      </c>
      <c r="P31" s="43" t="s">
        <v>166</v>
      </c>
      <c r="Q31" s="22">
        <v>44491</v>
      </c>
      <c r="R31" s="22"/>
    </row>
    <row r="32" spans="1:18">
      <c r="A32" s="9"/>
      <c r="B32" s="9"/>
      <c r="C32" s="9"/>
      <c r="D32" s="9"/>
      <c r="E32" s="9"/>
      <c r="F32" s="9"/>
      <c r="G32" s="9"/>
      <c r="H32" s="9"/>
      <c r="I32" s="9" t="s">
        <v>236</v>
      </c>
      <c r="J32" s="32">
        <v>5</v>
      </c>
      <c r="K32" s="10" t="s">
        <v>222</v>
      </c>
      <c r="L32" s="11" t="s">
        <v>237</v>
      </c>
      <c r="M32" s="12" t="s">
        <v>223</v>
      </c>
      <c r="N32" s="56" t="s">
        <v>238</v>
      </c>
      <c r="O32" s="21" t="s">
        <v>223</v>
      </c>
      <c r="P32" s="43" t="s">
        <v>166</v>
      </c>
      <c r="Q32" s="22">
        <v>44491</v>
      </c>
      <c r="R32" s="22"/>
    </row>
    <row r="33" spans="1:20">
      <c r="A33" s="9"/>
      <c r="B33" s="9"/>
      <c r="C33" s="9"/>
      <c r="D33" s="9"/>
      <c r="E33" s="9"/>
      <c r="F33" s="9"/>
      <c r="G33" s="9"/>
      <c r="H33" s="9"/>
      <c r="I33" s="9" t="s">
        <v>239</v>
      </c>
      <c r="J33" s="32">
        <v>5</v>
      </c>
      <c r="K33" s="10" t="s">
        <v>222</v>
      </c>
      <c r="L33" s="11" t="s">
        <v>240</v>
      </c>
      <c r="M33" s="12" t="s">
        <v>223</v>
      </c>
      <c r="N33" s="56" t="s">
        <v>241</v>
      </c>
      <c r="O33" s="21" t="s">
        <v>223</v>
      </c>
      <c r="P33" s="43" t="s">
        <v>166</v>
      </c>
      <c r="Q33" s="22">
        <v>44491</v>
      </c>
      <c r="R33" s="22"/>
    </row>
    <row r="34" spans="1:20">
      <c r="A34" s="9"/>
      <c r="B34" s="9"/>
      <c r="C34" s="9"/>
      <c r="D34" s="9"/>
      <c r="E34" s="9"/>
      <c r="F34" s="9"/>
      <c r="G34" s="9"/>
      <c r="H34" s="9"/>
      <c r="I34" s="9" t="s">
        <v>242</v>
      </c>
      <c r="J34" s="32">
        <v>1</v>
      </c>
      <c r="K34" s="10" t="s">
        <v>222</v>
      </c>
      <c r="L34" s="11" t="s">
        <v>243</v>
      </c>
      <c r="M34" s="12" t="s">
        <v>223</v>
      </c>
      <c r="N34" s="47" t="s">
        <v>244</v>
      </c>
      <c r="O34" s="21" t="s">
        <v>223</v>
      </c>
      <c r="P34" s="43" t="s">
        <v>166</v>
      </c>
      <c r="Q34" s="22">
        <v>44491</v>
      </c>
      <c r="R34" s="22"/>
    </row>
    <row r="35" spans="1:20">
      <c r="A35" s="9"/>
      <c r="B35" s="9"/>
      <c r="C35" s="9"/>
      <c r="D35" s="9"/>
      <c r="E35" s="9"/>
      <c r="F35" s="9"/>
      <c r="G35" s="9"/>
      <c r="H35" s="9"/>
      <c r="I35" s="57" t="s">
        <v>245</v>
      </c>
      <c r="J35" s="32">
        <v>2</v>
      </c>
      <c r="K35" s="45" t="s">
        <v>79</v>
      </c>
      <c r="L35" s="11">
        <v>8829143</v>
      </c>
      <c r="M35" s="46">
        <v>2.95</v>
      </c>
      <c r="N35" s="48" t="s">
        <v>246</v>
      </c>
      <c r="O35" s="12">
        <f>Tabelle1[[#This Row],[Einzelpreis (brutto)]]*Tabelle1[[#This Row],[Anz]]</f>
        <v>5.9</v>
      </c>
      <c r="P35" s="43" t="s">
        <v>166</v>
      </c>
      <c r="Q35" s="22">
        <v>44491</v>
      </c>
      <c r="R35" s="22"/>
    </row>
    <row r="36" spans="1:20">
      <c r="A36" s="9"/>
      <c r="B36" s="9"/>
      <c r="C36" s="9"/>
      <c r="D36" s="9"/>
      <c r="E36" s="9"/>
      <c r="F36" s="9"/>
      <c r="G36" s="9"/>
      <c r="H36" s="9"/>
      <c r="I36" s="9" t="s">
        <v>247</v>
      </c>
      <c r="J36" s="32">
        <v>1</v>
      </c>
      <c r="K36" s="8" t="s">
        <v>107</v>
      </c>
      <c r="L36" s="58" t="s">
        <v>248</v>
      </c>
      <c r="M36" s="59">
        <v>2.2000000000000002</v>
      </c>
      <c r="N36" s="56" t="s">
        <v>249</v>
      </c>
      <c r="O36" s="12">
        <v>2.2000000000000002</v>
      </c>
      <c r="P36" s="38" t="s">
        <v>250</v>
      </c>
      <c r="Q36" s="22">
        <v>44491</v>
      </c>
      <c r="R36" s="22"/>
    </row>
    <row r="37" spans="1:20">
      <c r="A37" s="9"/>
      <c r="B37" s="9"/>
      <c r="C37" s="9"/>
      <c r="D37" s="9"/>
      <c r="E37" s="9"/>
      <c r="F37" s="9"/>
      <c r="G37" s="9"/>
      <c r="H37" s="9"/>
      <c r="I37" s="9" t="s">
        <v>251</v>
      </c>
      <c r="J37" s="32">
        <v>1</v>
      </c>
      <c r="K37" s="8" t="s">
        <v>107</v>
      </c>
      <c r="L37" s="58" t="s">
        <v>252</v>
      </c>
      <c r="M37" s="59">
        <v>1.85</v>
      </c>
      <c r="N37" s="56" t="s">
        <v>253</v>
      </c>
      <c r="O37" s="12">
        <v>1.85</v>
      </c>
      <c r="P37" s="38" t="s">
        <v>250</v>
      </c>
      <c r="Q37" s="22">
        <v>44491</v>
      </c>
      <c r="R37" s="22"/>
    </row>
    <row r="38" spans="1:20">
      <c r="A38" s="9"/>
      <c r="B38" s="9"/>
      <c r="C38" s="9"/>
      <c r="D38" s="9"/>
      <c r="E38" s="9"/>
      <c r="F38" s="9"/>
      <c r="G38" s="9"/>
      <c r="H38" s="9"/>
      <c r="I38" s="9" t="s">
        <v>254</v>
      </c>
      <c r="J38" s="32">
        <v>1</v>
      </c>
      <c r="K38" s="8" t="s">
        <v>107</v>
      </c>
      <c r="L38" s="58" t="s">
        <v>255</v>
      </c>
      <c r="M38" s="59">
        <v>1.95</v>
      </c>
      <c r="N38" s="56" t="s">
        <v>256</v>
      </c>
      <c r="O38" s="12">
        <v>1.95</v>
      </c>
      <c r="P38" s="38" t="s">
        <v>250</v>
      </c>
      <c r="Q38" s="22">
        <v>44491</v>
      </c>
      <c r="R38" s="22"/>
    </row>
    <row r="39" spans="1:20">
      <c r="A39" s="9"/>
      <c r="B39" s="9"/>
      <c r="C39" s="9"/>
      <c r="D39" s="9"/>
      <c r="E39" s="9"/>
      <c r="F39" s="9"/>
      <c r="G39" s="9"/>
      <c r="H39" s="9"/>
      <c r="I39" s="9" t="s">
        <v>257</v>
      </c>
      <c r="J39" s="32">
        <v>2</v>
      </c>
      <c r="K39" s="8" t="s">
        <v>107</v>
      </c>
      <c r="L39" s="58" t="s">
        <v>258</v>
      </c>
      <c r="M39" s="59">
        <v>9.99</v>
      </c>
      <c r="N39" s="56" t="s">
        <v>259</v>
      </c>
      <c r="O39" s="12">
        <f>9.99*2</f>
        <v>19.98</v>
      </c>
      <c r="P39" s="38" t="s">
        <v>250</v>
      </c>
      <c r="Q39" s="22">
        <v>44491</v>
      </c>
      <c r="R39" s="22"/>
    </row>
    <row r="40" spans="1:20">
      <c r="A40" s="9"/>
      <c r="B40" s="9"/>
      <c r="C40" s="9"/>
      <c r="D40" s="9"/>
      <c r="E40" s="9"/>
      <c r="F40" s="9"/>
      <c r="G40" s="9"/>
      <c r="H40" s="9"/>
      <c r="I40" s="9" t="s">
        <v>260</v>
      </c>
      <c r="J40" s="32">
        <v>1</v>
      </c>
      <c r="K40" s="8" t="s">
        <v>107</v>
      </c>
      <c r="L40" s="58" t="s">
        <v>261</v>
      </c>
      <c r="M40" s="60">
        <v>5.0999999999999996</v>
      </c>
      <c r="N40" s="56" t="s">
        <v>262</v>
      </c>
      <c r="O40" s="12">
        <v>5.0999999999999996</v>
      </c>
      <c r="P40" s="38" t="s">
        <v>250</v>
      </c>
      <c r="Q40" s="22">
        <v>44491</v>
      </c>
      <c r="R40" s="22"/>
    </row>
    <row r="41" spans="1:20">
      <c r="A41" s="9"/>
      <c r="B41" s="9"/>
      <c r="C41" s="9"/>
      <c r="D41" s="9"/>
      <c r="E41" s="9"/>
      <c r="F41" s="9"/>
      <c r="G41" s="9"/>
      <c r="H41" s="9"/>
      <c r="I41" s="9" t="s">
        <v>263</v>
      </c>
      <c r="J41" s="32">
        <v>5</v>
      </c>
      <c r="K41" s="8" t="s">
        <v>107</v>
      </c>
      <c r="L41" s="58" t="s">
        <v>264</v>
      </c>
      <c r="M41" s="60">
        <v>0.05</v>
      </c>
      <c r="N41" s="56" t="s">
        <v>265</v>
      </c>
      <c r="O41" s="12">
        <v>0.25</v>
      </c>
      <c r="P41" s="38" t="s">
        <v>250</v>
      </c>
      <c r="Q41" s="22">
        <v>44491</v>
      </c>
      <c r="R41" s="22"/>
    </row>
    <row r="42" spans="1:20">
      <c r="A42" s="9"/>
      <c r="B42" s="9"/>
      <c r="C42" s="9"/>
      <c r="D42" s="9"/>
      <c r="E42" s="9"/>
      <c r="F42" s="9"/>
      <c r="G42" s="9"/>
      <c r="H42" s="9"/>
      <c r="I42" s="9" t="s">
        <v>266</v>
      </c>
      <c r="J42" s="32">
        <v>1</v>
      </c>
      <c r="K42" s="8" t="s">
        <v>107</v>
      </c>
      <c r="L42" s="58" t="s">
        <v>267</v>
      </c>
      <c r="M42" s="60">
        <v>12.49</v>
      </c>
      <c r="N42" s="56" t="s">
        <v>268</v>
      </c>
      <c r="O42" s="12">
        <v>12.49</v>
      </c>
      <c r="P42" s="38" t="s">
        <v>250</v>
      </c>
      <c r="Q42" s="22">
        <v>44491</v>
      </c>
      <c r="R42" s="22"/>
    </row>
    <row r="43" spans="1:20">
      <c r="A43" s="9"/>
      <c r="B43" s="9"/>
      <c r="C43" s="9"/>
      <c r="D43" s="9"/>
      <c r="E43" s="9"/>
      <c r="F43" s="9"/>
      <c r="G43" s="9"/>
      <c r="H43" s="9"/>
      <c r="I43" s="9" t="s">
        <v>269</v>
      </c>
      <c r="J43" s="32">
        <v>1</v>
      </c>
      <c r="K43" s="8" t="s">
        <v>107</v>
      </c>
      <c r="L43" s="58" t="s">
        <v>270</v>
      </c>
      <c r="M43" s="60">
        <v>11.2</v>
      </c>
      <c r="N43" s="56" t="s">
        <v>271</v>
      </c>
      <c r="O43" s="12">
        <v>11.2</v>
      </c>
      <c r="P43" s="38" t="s">
        <v>250</v>
      </c>
      <c r="Q43" s="22">
        <v>44491</v>
      </c>
      <c r="R43" s="22"/>
    </row>
    <row r="44" spans="1:20" ht="30">
      <c r="A44" s="9"/>
      <c r="B44" s="9"/>
      <c r="C44" s="9"/>
      <c r="D44" s="9"/>
      <c r="E44" s="9"/>
      <c r="F44" s="9"/>
      <c r="G44" s="9"/>
      <c r="H44" s="9"/>
      <c r="I44" s="9" t="s">
        <v>272</v>
      </c>
      <c r="J44" s="32">
        <v>1</v>
      </c>
      <c r="K44" s="8" t="s">
        <v>138</v>
      </c>
      <c r="L44" s="58" t="s">
        <v>273</v>
      </c>
      <c r="M44" s="60">
        <v>1.59</v>
      </c>
      <c r="N44" s="56" t="s">
        <v>274</v>
      </c>
      <c r="O44" s="12">
        <v>1.59</v>
      </c>
      <c r="P44" s="38" t="s">
        <v>250</v>
      </c>
      <c r="Q44" s="22">
        <v>44491</v>
      </c>
      <c r="R44" s="22"/>
    </row>
    <row r="45" spans="1:20">
      <c r="A45" s="9"/>
      <c r="B45" s="9"/>
      <c r="C45" s="9"/>
      <c r="D45" s="9"/>
      <c r="E45" s="9"/>
      <c r="F45" s="9"/>
      <c r="G45" s="9"/>
      <c r="H45" s="9"/>
      <c r="I45" s="9" t="s">
        <v>275</v>
      </c>
      <c r="J45" s="32">
        <v>1</v>
      </c>
      <c r="K45" s="10" t="s">
        <v>138</v>
      </c>
      <c r="L45" t="s">
        <v>276</v>
      </c>
      <c r="M45" s="44">
        <v>50.54</v>
      </c>
      <c r="N45" s="61" t="s">
        <v>277</v>
      </c>
      <c r="O45" s="12">
        <v>50.54</v>
      </c>
      <c r="P45" s="43" t="s">
        <v>154</v>
      </c>
      <c r="Q45" s="22">
        <v>44509</v>
      </c>
      <c r="R45" s="22"/>
    </row>
    <row r="46" spans="1:20">
      <c r="I46" s="67" t="s">
        <v>282</v>
      </c>
      <c r="J46" s="67">
        <v>1</v>
      </c>
      <c r="K46" s="69" t="s">
        <v>283</v>
      </c>
      <c r="L46" s="67" t="s">
        <v>284</v>
      </c>
      <c r="M46" s="67" t="s">
        <v>284</v>
      </c>
      <c r="N46" s="62" t="s">
        <v>285</v>
      </c>
      <c r="O46" s="68" t="s">
        <v>284</v>
      </c>
      <c r="P46" s="66" t="s">
        <v>294</v>
      </c>
      <c r="Q46" s="73">
        <v>44509</v>
      </c>
      <c r="R46" s="63"/>
      <c r="S46" s="63"/>
      <c r="T46" s="63"/>
    </row>
    <row r="47" spans="1:20">
      <c r="I47" s="67" t="s">
        <v>286</v>
      </c>
      <c r="J47" s="67">
        <v>1</v>
      </c>
      <c r="K47" s="69" t="s">
        <v>283</v>
      </c>
      <c r="L47" s="67" t="s">
        <v>284</v>
      </c>
      <c r="M47" s="67" t="s">
        <v>284</v>
      </c>
      <c r="N47" s="64" t="s">
        <v>287</v>
      </c>
      <c r="O47" s="68" t="s">
        <v>284</v>
      </c>
      <c r="P47" s="66" t="s">
        <v>294</v>
      </c>
      <c r="Q47" s="74">
        <v>44509</v>
      </c>
      <c r="R47" s="65"/>
      <c r="S47" s="65"/>
      <c r="T47" s="65"/>
    </row>
    <row r="48" spans="1:20">
      <c r="I48" s="67" t="s">
        <v>288</v>
      </c>
      <c r="J48" s="67">
        <v>4</v>
      </c>
      <c r="K48" s="69" t="s">
        <v>283</v>
      </c>
      <c r="L48" s="67">
        <v>193144</v>
      </c>
      <c r="M48" s="67" t="s">
        <v>284</v>
      </c>
      <c r="N48" s="64" t="s">
        <v>289</v>
      </c>
      <c r="O48" s="68" t="s">
        <v>284</v>
      </c>
      <c r="P48" s="66" t="s">
        <v>294</v>
      </c>
      <c r="Q48" s="74">
        <v>44509</v>
      </c>
      <c r="R48" s="65"/>
      <c r="S48" s="65"/>
      <c r="T48" s="65"/>
    </row>
    <row r="49" spans="1:20">
      <c r="I49" s="67" t="s">
        <v>290</v>
      </c>
      <c r="J49" s="67">
        <v>4</v>
      </c>
      <c r="K49" s="69" t="s">
        <v>283</v>
      </c>
      <c r="L49" s="67">
        <v>574335</v>
      </c>
      <c r="M49" s="67" t="s">
        <v>284</v>
      </c>
      <c r="N49" s="62" t="s">
        <v>291</v>
      </c>
      <c r="O49" s="68" t="s">
        <v>284</v>
      </c>
      <c r="P49" s="66" t="s">
        <v>294</v>
      </c>
      <c r="Q49" s="73">
        <v>44509</v>
      </c>
      <c r="R49" s="63"/>
      <c r="S49" s="63"/>
      <c r="T49" s="63"/>
    </row>
    <row r="50" spans="1:20">
      <c r="I50" s="67" t="s">
        <v>292</v>
      </c>
      <c r="J50" s="67">
        <v>1</v>
      </c>
      <c r="K50" s="69" t="s">
        <v>283</v>
      </c>
      <c r="L50" s="67">
        <v>539682</v>
      </c>
      <c r="M50" s="67" t="s">
        <v>284</v>
      </c>
      <c r="N50" s="62" t="s">
        <v>293</v>
      </c>
      <c r="O50" s="68" t="s">
        <v>284</v>
      </c>
      <c r="P50" s="66" t="s">
        <v>294</v>
      </c>
      <c r="Q50" s="73">
        <v>44509</v>
      </c>
      <c r="R50" s="63"/>
      <c r="S50" s="63"/>
      <c r="T50" s="63"/>
    </row>
    <row r="51" spans="1:20">
      <c r="I51" s="27" t="s">
        <v>295</v>
      </c>
      <c r="J51" s="8">
        <v>1</v>
      </c>
      <c r="K51" s="10" t="s">
        <v>110</v>
      </c>
      <c r="L51" s="25" t="s">
        <v>296</v>
      </c>
      <c r="M51" s="71">
        <v>5.63</v>
      </c>
      <c r="N51" s="72" t="s">
        <v>297</v>
      </c>
      <c r="O51" s="71">
        <v>5.63</v>
      </c>
      <c r="P51" s="70" t="s">
        <v>180</v>
      </c>
      <c r="Q51" s="75">
        <v>44510</v>
      </c>
    </row>
    <row r="52" spans="1:20">
      <c r="I52" s="27" t="s">
        <v>298</v>
      </c>
      <c r="J52" s="8">
        <v>2</v>
      </c>
      <c r="K52" s="10" t="s">
        <v>110</v>
      </c>
      <c r="L52" s="25" t="s">
        <v>299</v>
      </c>
      <c r="M52" s="71">
        <v>3.34</v>
      </c>
      <c r="N52" s="72" t="s">
        <v>300</v>
      </c>
      <c r="O52" s="71">
        <v>6.68</v>
      </c>
      <c r="P52" s="70" t="s">
        <v>180</v>
      </c>
      <c r="Q52" s="75">
        <v>44510</v>
      </c>
    </row>
    <row r="53" spans="1:20" ht="15.75" customHeight="1">
      <c r="I53" s="76" t="s">
        <v>301</v>
      </c>
      <c r="J53" s="76">
        <v>1</v>
      </c>
      <c r="K53" s="81" t="s">
        <v>283</v>
      </c>
      <c r="L53" s="76" t="s">
        <v>302</v>
      </c>
      <c r="M53" s="76">
        <v>347.98</v>
      </c>
      <c r="N53" s="77" t="s">
        <v>303</v>
      </c>
      <c r="O53" s="71">
        <f>M53*J53</f>
        <v>347.98</v>
      </c>
      <c r="P53" s="78" t="s">
        <v>294</v>
      </c>
      <c r="Q53" s="82">
        <v>44510</v>
      </c>
      <c r="R53" s="79"/>
      <c r="S53" s="80"/>
      <c r="T53" s="65"/>
    </row>
    <row r="54" spans="1:20">
      <c r="A54" s="9"/>
      <c r="B54" s="9"/>
      <c r="C54" s="9"/>
      <c r="D54" s="9"/>
      <c r="E54" s="9"/>
      <c r="F54" s="9"/>
      <c r="G54" s="9"/>
      <c r="H54" s="9"/>
      <c r="I54" s="9" t="s">
        <v>304</v>
      </c>
      <c r="J54" s="32">
        <v>4</v>
      </c>
      <c r="K54" s="10" t="s">
        <v>110</v>
      </c>
      <c r="L54" s="11" t="s">
        <v>305</v>
      </c>
      <c r="M54" s="12">
        <v>57.64</v>
      </c>
      <c r="N54" s="56" t="s">
        <v>306</v>
      </c>
      <c r="O54" s="21">
        <f>M54*J54</f>
        <v>230.56</v>
      </c>
      <c r="P54" s="43" t="s">
        <v>166</v>
      </c>
      <c r="Q54" s="22"/>
      <c r="R54" s="22"/>
    </row>
    <row r="55" spans="1:20">
      <c r="I55" s="27" t="s">
        <v>307</v>
      </c>
      <c r="J55" s="8">
        <v>4</v>
      </c>
      <c r="K55" s="10" t="s">
        <v>107</v>
      </c>
      <c r="L55" s="25" t="s">
        <v>308</v>
      </c>
      <c r="M55" s="44">
        <v>0.85</v>
      </c>
      <c r="N55" s="25" t="s">
        <v>309</v>
      </c>
      <c r="O55" s="44">
        <f>J55*M55</f>
        <v>3.4</v>
      </c>
      <c r="P55" s="27" t="s">
        <v>310</v>
      </c>
    </row>
  </sheetData>
  <phoneticPr fontId="14" type="noConversion"/>
  <conditionalFormatting sqref="Q2:R2 R3:R22 Q3:Q44">
    <cfRule type="expression" dxfId="44" priority="292">
      <formula>NOT(ISBLANK(Q2))</formula>
    </cfRule>
  </conditionalFormatting>
  <conditionalFormatting sqref="R26:R27">
    <cfRule type="expression" dxfId="43" priority="4">
      <formula>NOT(ISBLANK(R26))</formula>
    </cfRule>
  </conditionalFormatting>
  <conditionalFormatting sqref="Q54">
    <cfRule type="expression" dxfId="42" priority="1">
      <formula>NOT(ISBLANK(Q54))</formula>
    </cfRule>
  </conditionalFormatting>
  <hyperlinks>
    <hyperlink ref="N8" r:id="rId1" xr:uid="{00000000-0004-0000-0000-000000000000}"/>
    <hyperlink ref="N19" r:id="rId2" xr:uid="{00000000-0004-0000-0000-000001000000}"/>
    <hyperlink ref="N20" r:id="rId3" xr:uid="{00000000-0004-0000-0000-000002000000}"/>
    <hyperlink ref="N21" r:id="rId4" xr:uid="{00000000-0004-0000-0000-000003000000}"/>
    <hyperlink ref="N22" r:id="rId5" xr:uid="{00000000-0004-0000-0000-000004000000}"/>
    <hyperlink ref="N23" r:id="rId6" xr:uid="{00000000-0004-0000-0000-000005000000}"/>
    <hyperlink ref="N26" r:id="rId7" xr:uid="{00000000-0004-0000-0000-000006000000}"/>
    <hyperlink ref="N30" r:id="rId8" xr:uid="{00000000-0004-0000-0000-000007000000}"/>
    <hyperlink ref="N31" r:id="rId9" xr:uid="{00000000-0004-0000-0000-000008000000}"/>
    <hyperlink ref="N28" r:id="rId10" xr:uid="{00000000-0004-0000-0000-000009000000}"/>
    <hyperlink ref="N32" r:id="rId11" xr:uid="{00000000-0004-0000-0000-00000A000000}"/>
    <hyperlink ref="N33" r:id="rId12" xr:uid="{00000000-0004-0000-0000-00000B000000}"/>
    <hyperlink ref="N36" r:id="rId13" display="https://www.reichelt.de/entwicklerboards-ladeplatine-fuer-3-7v-li-akkus-usb-c-1a-debo1-3-7li-1-0a-p291398.html?&amp;nbc=1&amp;trstct=lsbght_sldr::291376" xr:uid="{00000000-0004-0000-0000-00000C000000}"/>
    <hyperlink ref="N37" r:id="rId14" display="https://www.reichelt.de/entwicklerboards-ladeplatine-fuer-3-7v-li-akkus-micro-usb-1a-debo3-3-7li-1-0a-p291401.html?&amp;trstct=pos_0&amp;nbc=1" xr:uid="{00000000-0004-0000-0000-00000D000000}"/>
    <hyperlink ref="N38" r:id="rId15" display="https://www.reichelt.de/usb-c-stecker-auf-freie-enden-sw-50-cm-usb-c-awg22-50-p292506.html?&amp;trstct=pos_6&amp;nbc=1" xr:uid="{00000000-0004-0000-0000-00000E000000}"/>
    <hyperlink ref="N39" r:id="rId16" display="https://www.reichelt.de/li-ion-akku-18650-3-7-v-2600-mah-inkl-microusb-ladebuchse-akku-22703-p277525.html?&amp;trstct=pos_1&amp;nbc=1" xr:uid="{00000000-0004-0000-0000-00000F000000}"/>
    <hyperlink ref="N40" r:id="rId17" display="https://www.reichelt.de/batteriehalter-fuer-2x-18650-keystone-1049-p213372.html?&amp;trstct=pos_8&amp;nbc=1" xr:uid="{00000000-0004-0000-0000-000010000000}"/>
    <hyperlink ref="N42" r:id="rId18" display="https://www.reichelt.de/eneloop-nimh-akku-aa-mignon-1900-mah-4er-pack-eneloop-4xaa-p79780.html?CCOUNTRY=445&amp;LANGUAGE=de&amp;trstct=pos_0&amp;nbc=1&amp;&amp;r=1" xr:uid="{00000000-0004-0000-0000-000011000000}"/>
    <hyperlink ref="N44" r:id="rId19" display="https://www.conrad.de/de/p/kepo-kpmb-g2345l1-k6440-miniatur-summer-geraeusch-entwicklung-70-db-spannung-4-5-v-dauerton-1-st-715020.html" xr:uid="{00000000-0004-0000-0000-000012000000}"/>
    <hyperlink ref="N43" r:id="rId20" display="https://www.reichelt.de/universal-schaltnetzteil-3-12-v-1500-ma-goobay-59029-p312479.html?&amp;trstct=pos_2&amp;nbc=1" xr:uid="{00000000-0004-0000-0000-000013000000}"/>
    <hyperlink ref="N2" r:id="rId21" xr:uid="{00000000-0004-0000-0000-000014000000}"/>
    <hyperlink ref="N27" r:id="rId22" xr:uid="{00000000-0004-0000-0000-000015000000}"/>
    <hyperlink ref="N49" r:id="rId23" xr:uid="{00000000-0004-0000-0000-000016000000}"/>
    <hyperlink ref="N48" r:id="rId24" xr:uid="{00000000-0004-0000-0000-000017000000}"/>
    <hyperlink ref="N47" r:id="rId25" xr:uid="{00000000-0004-0000-0000-000018000000}"/>
    <hyperlink ref="N46" r:id="rId26" xr:uid="{00000000-0004-0000-0000-000019000000}"/>
    <hyperlink ref="N50" r:id="rId27" xr:uid="{00000000-0004-0000-0000-00001A000000}"/>
    <hyperlink ref="N51" r:id="rId28" xr:uid="{00000000-0004-0000-0000-00001B000000}"/>
    <hyperlink ref="N52" r:id="rId29" xr:uid="{00000000-0004-0000-0000-00001C000000}"/>
    <hyperlink ref="N53" r:id="rId30" xr:uid="{00000000-0004-0000-0000-00001D000000}"/>
  </hyperlinks>
  <pageMargins left="0.7" right="0.7" top="0.78740157499999996" bottom="0.78740157499999996" header="0.3" footer="0.3"/>
  <pageSetup paperSize="9" orientation="portrait" r:id="rId31"/>
  <tableParts count="1">
    <tablePart r:id="rId3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5"/>
  <sheetViews>
    <sheetView workbookViewId="0">
      <selection activeCell="D37" sqref="D37"/>
    </sheetView>
  </sheetViews>
  <sheetFormatPr baseColWidth="10" defaultRowHeight="15"/>
  <cols>
    <col min="1" max="1" width="12.5703125" bestFit="1" customWidth="1"/>
    <col min="6" max="6" width="12.5703125" bestFit="1" customWidth="1"/>
  </cols>
  <sheetData>
    <row r="3" spans="1:8">
      <c r="G3" t="s">
        <v>8</v>
      </c>
      <c r="H3" t="s">
        <v>9</v>
      </c>
    </row>
    <row r="4" spans="1:8">
      <c r="G4" t="s">
        <v>13</v>
      </c>
      <c r="H4" t="s">
        <v>10</v>
      </c>
    </row>
    <row r="5" spans="1:8">
      <c r="A5" t="s">
        <v>11</v>
      </c>
      <c r="B5" t="s">
        <v>12</v>
      </c>
      <c r="E5" s="2" t="s">
        <v>12</v>
      </c>
      <c r="F5" s="2" t="s">
        <v>11</v>
      </c>
      <c r="G5" s="2"/>
      <c r="H5" s="2"/>
    </row>
    <row r="6" spans="1:8">
      <c r="A6">
        <v>0.6</v>
      </c>
      <c r="B6" s="1">
        <f>PI()*A6^2/4</f>
        <v>0.28274333882308139</v>
      </c>
      <c r="E6" s="2">
        <v>0.14000000000000001</v>
      </c>
      <c r="F6" s="3">
        <f>SQRT(E6/PI()*4)</f>
        <v>0.42220082456447527</v>
      </c>
      <c r="G6" s="2"/>
      <c r="H6" s="2"/>
    </row>
    <row r="7" spans="1:8">
      <c r="A7">
        <v>2.5</v>
      </c>
      <c r="B7" s="1">
        <f t="shared" ref="B7:B13" si="0">PI()*A7^2/4</f>
        <v>4.908738521234052</v>
      </c>
      <c r="E7" s="2">
        <v>0.25</v>
      </c>
      <c r="F7" s="4">
        <f t="shared" ref="F7:F15" si="1">SQRT(E7/PI()*4)</f>
        <v>0.56418958354775628</v>
      </c>
      <c r="G7" s="2"/>
      <c r="H7" s="2" t="s">
        <v>5</v>
      </c>
    </row>
    <row r="8" spans="1:8">
      <c r="B8" s="1">
        <f t="shared" si="0"/>
        <v>0</v>
      </c>
      <c r="E8" s="2">
        <v>0.5</v>
      </c>
      <c r="F8" s="4">
        <f t="shared" si="1"/>
        <v>0.79788456080286541</v>
      </c>
      <c r="G8" s="2" t="s">
        <v>5</v>
      </c>
      <c r="H8" s="2"/>
    </row>
    <row r="9" spans="1:8">
      <c r="B9" s="1">
        <f t="shared" si="0"/>
        <v>0</v>
      </c>
      <c r="E9" s="2">
        <v>0.75</v>
      </c>
      <c r="F9" s="3">
        <f t="shared" si="1"/>
        <v>0.97720502380583985</v>
      </c>
      <c r="G9" s="2" t="s">
        <v>5</v>
      </c>
      <c r="H9" s="2"/>
    </row>
    <row r="10" spans="1:8">
      <c r="B10" s="1">
        <f t="shared" si="0"/>
        <v>0</v>
      </c>
      <c r="E10" s="2">
        <v>1</v>
      </c>
      <c r="F10" s="4">
        <f t="shared" si="1"/>
        <v>1.1283791670955126</v>
      </c>
      <c r="G10" s="2" t="s">
        <v>5</v>
      </c>
      <c r="H10" s="2"/>
    </row>
    <row r="11" spans="1:8">
      <c r="B11" s="1">
        <f t="shared" si="0"/>
        <v>0</v>
      </c>
      <c r="E11" s="2">
        <v>1.5</v>
      </c>
      <c r="F11" s="4">
        <f t="shared" si="1"/>
        <v>1.381976597885342</v>
      </c>
      <c r="G11" s="2" t="s">
        <v>5</v>
      </c>
      <c r="H11" s="2" t="s">
        <v>5</v>
      </c>
    </row>
    <row r="12" spans="1:8">
      <c r="B12" s="1">
        <f t="shared" si="0"/>
        <v>0</v>
      </c>
      <c r="E12" s="2">
        <v>2.5</v>
      </c>
      <c r="F12" s="4">
        <f t="shared" si="1"/>
        <v>1.7841241161527712</v>
      </c>
      <c r="G12" s="2" t="s">
        <v>5</v>
      </c>
      <c r="H12" s="2"/>
    </row>
    <row r="13" spans="1:8">
      <c r="B13" s="1">
        <f t="shared" si="0"/>
        <v>0</v>
      </c>
      <c r="E13" s="2">
        <v>4</v>
      </c>
      <c r="F13" s="3">
        <f t="shared" si="1"/>
        <v>2.2567583341910251</v>
      </c>
      <c r="G13" s="2"/>
      <c r="H13" s="2"/>
    </row>
    <row r="14" spans="1:8">
      <c r="E14" s="5">
        <v>5</v>
      </c>
      <c r="F14" s="4">
        <f t="shared" si="1"/>
        <v>2.5231325220201604</v>
      </c>
      <c r="G14" s="2"/>
      <c r="H14" s="2"/>
    </row>
    <row r="15" spans="1:8">
      <c r="E15" s="5">
        <v>10</v>
      </c>
      <c r="F15" s="4">
        <f t="shared" si="1"/>
        <v>3.5682482323055424</v>
      </c>
      <c r="G15" s="2"/>
      <c r="H15" s="2"/>
    </row>
  </sheetData>
  <phoneticPr fontId="1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1"/>
  <sheetViews>
    <sheetView workbookViewId="0">
      <selection activeCell="C9" sqref="C9"/>
    </sheetView>
  </sheetViews>
  <sheetFormatPr baseColWidth="10" defaultRowHeight="15"/>
  <cols>
    <col min="1" max="1" width="50.42578125" customWidth="1"/>
    <col min="2" max="2" width="31.5703125" customWidth="1"/>
    <col min="3" max="3" width="41.28515625" customWidth="1"/>
    <col min="4" max="4" width="22.7109375" customWidth="1"/>
    <col min="5" max="5" width="23.85546875" bestFit="1" customWidth="1"/>
    <col min="6" max="6" width="16" customWidth="1"/>
    <col min="7" max="7" width="13.5703125" customWidth="1"/>
  </cols>
  <sheetData>
    <row r="1" spans="1:6">
      <c r="A1" s="15" t="s">
        <v>14</v>
      </c>
      <c r="B1" s="15" t="s">
        <v>15</v>
      </c>
      <c r="C1" s="15" t="s">
        <v>1</v>
      </c>
      <c r="D1" s="15" t="s">
        <v>16</v>
      </c>
      <c r="E1" s="15" t="s">
        <v>25</v>
      </c>
      <c r="F1" s="14"/>
    </row>
    <row r="2" spans="1:6" s="6" customFormat="1">
      <c r="A2" s="15" t="s">
        <v>17</v>
      </c>
      <c r="B2" s="15" t="s">
        <v>18</v>
      </c>
      <c r="C2" s="14" t="s">
        <v>19</v>
      </c>
      <c r="D2" s="14"/>
      <c r="E2" s="14"/>
      <c r="F2" s="14"/>
    </row>
    <row r="3" spans="1:6">
      <c r="A3" s="15" t="s">
        <v>20</v>
      </c>
      <c r="B3" s="15" t="s">
        <v>21</v>
      </c>
      <c r="C3" s="14" t="s">
        <v>22</v>
      </c>
      <c r="D3" s="14"/>
      <c r="E3" s="14"/>
      <c r="F3" s="14"/>
    </row>
    <row r="4" spans="1:6">
      <c r="A4" s="16" t="s">
        <v>27</v>
      </c>
      <c r="B4" s="16" t="s">
        <v>23</v>
      </c>
      <c r="C4" t="s">
        <v>24</v>
      </c>
      <c r="D4" s="14"/>
      <c r="E4" s="15" t="s">
        <v>26</v>
      </c>
      <c r="F4" s="14"/>
    </row>
    <row r="5" spans="1:6">
      <c r="A5" s="14"/>
      <c r="B5" s="11" t="s">
        <v>41</v>
      </c>
      <c r="C5" s="14"/>
      <c r="D5" s="14"/>
      <c r="E5" s="14"/>
      <c r="F5" s="14"/>
    </row>
    <row r="6" spans="1:6">
      <c r="A6" s="14"/>
      <c r="B6" s="11" t="s">
        <v>41</v>
      </c>
      <c r="C6" s="14"/>
      <c r="D6" s="14"/>
      <c r="E6" s="14"/>
      <c r="F6" s="14"/>
    </row>
    <row r="7" spans="1:6">
      <c r="A7" s="14"/>
      <c r="B7" s="11" t="s">
        <v>42</v>
      </c>
      <c r="C7" s="14"/>
      <c r="D7" s="14"/>
      <c r="E7" s="14"/>
      <c r="F7" s="14"/>
    </row>
    <row r="8" spans="1:6">
      <c r="A8" s="14"/>
      <c r="B8" s="11" t="s">
        <v>43</v>
      </c>
      <c r="C8" s="14"/>
      <c r="D8" s="14"/>
      <c r="E8" s="14"/>
      <c r="F8" s="14"/>
    </row>
    <row r="9" spans="1:6">
      <c r="A9" s="11"/>
      <c r="B9" s="11" t="s">
        <v>44</v>
      </c>
      <c r="C9" s="11"/>
      <c r="D9" s="11"/>
      <c r="E9" s="11"/>
    </row>
    <row r="10" spans="1:6">
      <c r="A10" s="11"/>
      <c r="B10" s="11" t="s">
        <v>45</v>
      </c>
      <c r="C10" s="11"/>
      <c r="D10" s="11"/>
      <c r="E10" s="11"/>
      <c r="F10" s="11"/>
    </row>
    <row r="11" spans="1:6">
      <c r="A11" s="11"/>
      <c r="B11" s="11" t="s">
        <v>46</v>
      </c>
      <c r="C11" s="11"/>
      <c r="D11" s="11"/>
      <c r="E11" s="11"/>
      <c r="F11" s="11"/>
    </row>
    <row r="12" spans="1:6" ht="15" customHeight="1">
      <c r="A12" s="11"/>
      <c r="B12" s="11" t="s">
        <v>47</v>
      </c>
      <c r="C12" s="11"/>
      <c r="D12" s="11"/>
      <c r="E12" s="11"/>
      <c r="F12" s="11"/>
    </row>
    <row r="13" spans="1:6" ht="15" customHeight="1">
      <c r="A13" s="11"/>
      <c r="B13" s="11" t="s">
        <v>48</v>
      </c>
      <c r="C13" s="11"/>
      <c r="D13" s="11"/>
      <c r="E13" s="11"/>
      <c r="F13" s="11"/>
    </row>
    <row r="14" spans="1:6" ht="15" customHeight="1">
      <c r="A14" s="11"/>
      <c r="B14" s="11" t="s">
        <v>49</v>
      </c>
      <c r="C14" s="11"/>
      <c r="D14" s="11"/>
      <c r="E14" s="11"/>
      <c r="F14" s="11"/>
    </row>
    <row r="15" spans="1:6" ht="15" customHeight="1">
      <c r="A15" s="11"/>
      <c r="B15" s="11" t="s">
        <v>50</v>
      </c>
      <c r="C15" s="11"/>
      <c r="D15" s="11"/>
      <c r="E15" s="11"/>
      <c r="F15" s="11"/>
    </row>
    <row r="16" spans="1:6" ht="15" customHeight="1">
      <c r="A16" s="11"/>
      <c r="B16" s="11" t="s">
        <v>51</v>
      </c>
      <c r="C16" s="11"/>
      <c r="D16" s="11"/>
      <c r="E16" s="11"/>
      <c r="F16" s="11"/>
    </row>
    <row r="17" spans="1:7" ht="15" customHeight="1">
      <c r="A17" s="11"/>
      <c r="B17" s="11" t="s">
        <v>52</v>
      </c>
      <c r="C17" s="11"/>
      <c r="D17" s="11"/>
      <c r="E17" s="11"/>
      <c r="F17" s="11"/>
    </row>
    <row r="18" spans="1:7" ht="15" customHeight="1">
      <c r="A18" s="11"/>
      <c r="B18" s="42" t="s">
        <v>53</v>
      </c>
      <c r="C18" s="11"/>
      <c r="D18" s="11"/>
      <c r="E18" s="11"/>
      <c r="F18" s="11"/>
    </row>
    <row r="19" spans="1:7" ht="15" customHeight="1">
      <c r="A19" s="11"/>
      <c r="B19" s="11" t="s">
        <v>54</v>
      </c>
      <c r="C19" s="11"/>
      <c r="D19" s="11"/>
      <c r="E19" s="11"/>
      <c r="F19" s="11"/>
    </row>
    <row r="20" spans="1:7" ht="15" customHeight="1">
      <c r="A20" s="11"/>
      <c r="B20" s="11" t="s">
        <v>55</v>
      </c>
      <c r="C20" s="11"/>
      <c r="D20" s="11"/>
      <c r="E20" s="11"/>
      <c r="F20" s="11"/>
    </row>
    <row r="21" spans="1:7" ht="15" customHeight="1">
      <c r="A21" s="11"/>
      <c r="B21" s="11" t="s">
        <v>56</v>
      </c>
      <c r="C21" s="11"/>
      <c r="D21" s="11"/>
      <c r="E21" s="11"/>
      <c r="F21" s="11"/>
    </row>
    <row r="22" spans="1:7" ht="15" customHeight="1">
      <c r="A22" s="11"/>
      <c r="B22" s="11" t="s">
        <v>57</v>
      </c>
      <c r="C22" s="11"/>
      <c r="D22" s="11"/>
      <c r="E22" s="11"/>
      <c r="F22" s="11"/>
    </row>
    <row r="23" spans="1:7" ht="15" customHeight="1">
      <c r="A23" s="11"/>
      <c r="B23" s="11" t="s">
        <v>58</v>
      </c>
      <c r="C23" s="11"/>
      <c r="D23" s="11"/>
      <c r="E23" s="11"/>
      <c r="F23" s="11"/>
    </row>
    <row r="24" spans="1:7" ht="15" customHeight="1">
      <c r="A24" s="11"/>
      <c r="B24" s="11" t="s">
        <v>59</v>
      </c>
      <c r="C24" s="11"/>
      <c r="D24" s="11"/>
      <c r="E24" s="11"/>
      <c r="F24" s="11"/>
    </row>
    <row r="25" spans="1:7" ht="15" customHeight="1">
      <c r="B25" s="11" t="s">
        <v>60</v>
      </c>
    </row>
    <row r="26" spans="1:7">
      <c r="B26" s="11" t="s">
        <v>61</v>
      </c>
    </row>
    <row r="27" spans="1:7">
      <c r="B27" s="11" t="s">
        <v>62</v>
      </c>
    </row>
    <row r="28" spans="1:7">
      <c r="B28" s="11" t="s">
        <v>63</v>
      </c>
      <c r="G28" s="11"/>
    </row>
    <row r="29" spans="1:7">
      <c r="A29" s="11"/>
      <c r="B29" s="11" t="s">
        <v>64</v>
      </c>
      <c r="C29" s="11"/>
      <c r="D29" s="11"/>
      <c r="E29" s="11"/>
      <c r="F29" s="11"/>
      <c r="G29" s="11"/>
    </row>
    <row r="30" spans="1:7">
      <c r="A30" s="11"/>
      <c r="B30" s="11" t="s">
        <v>65</v>
      </c>
      <c r="C30" s="11"/>
      <c r="D30" s="11"/>
      <c r="E30" s="11"/>
      <c r="F30" s="11"/>
      <c r="G30" s="11"/>
    </row>
    <row r="31" spans="1:7">
      <c r="A31" s="11"/>
      <c r="B31" s="11" t="s">
        <v>66</v>
      </c>
      <c r="C31" s="11"/>
      <c r="D31" s="11"/>
      <c r="E31" s="11"/>
      <c r="F31" s="11"/>
    </row>
    <row r="32" spans="1:7">
      <c r="A32" s="11"/>
      <c r="B32" s="11" t="s">
        <v>67</v>
      </c>
    </row>
    <row r="33" spans="1:2">
      <c r="A33" s="11"/>
      <c r="B33" s="11" t="s">
        <v>68</v>
      </c>
    </row>
    <row r="34" spans="1:2">
      <c r="B34" s="11" t="s">
        <v>69</v>
      </c>
    </row>
    <row r="35" spans="1:2">
      <c r="B35" s="11" t="s">
        <v>70</v>
      </c>
    </row>
    <row r="36" spans="1:2">
      <c r="A36" s="13"/>
      <c r="B36" s="11" t="s">
        <v>71</v>
      </c>
    </row>
    <row r="37" spans="1:2">
      <c r="B37" s="11" t="s">
        <v>72</v>
      </c>
    </row>
    <row r="38" spans="1:2">
      <c r="B38" s="11" t="s">
        <v>73</v>
      </c>
    </row>
    <row r="39" spans="1:2">
      <c r="B39" s="11" t="s">
        <v>74</v>
      </c>
    </row>
    <row r="40" spans="1:2">
      <c r="B40" s="11" t="s">
        <v>75</v>
      </c>
    </row>
    <row r="41" spans="1:2">
      <c r="B41" s="11" t="s">
        <v>76</v>
      </c>
    </row>
    <row r="42" spans="1:2">
      <c r="B42" s="11" t="s">
        <v>77</v>
      </c>
    </row>
    <row r="43" spans="1:2">
      <c r="B43" s="11" t="s">
        <v>78</v>
      </c>
    </row>
    <row r="44" spans="1:2">
      <c r="B44" s="11" t="s">
        <v>79</v>
      </c>
    </row>
    <row r="45" spans="1:2">
      <c r="B45" s="11" t="s">
        <v>80</v>
      </c>
    </row>
    <row r="46" spans="1:2">
      <c r="B46" s="11" t="s">
        <v>81</v>
      </c>
    </row>
    <row r="47" spans="1:2">
      <c r="B47" s="11" t="s">
        <v>82</v>
      </c>
    </row>
    <row r="48" spans="1:2">
      <c r="B48" s="11" t="s">
        <v>83</v>
      </c>
    </row>
    <row r="49" spans="2:2">
      <c r="B49" s="11" t="s">
        <v>84</v>
      </c>
    </row>
    <row r="50" spans="2:2">
      <c r="B50" s="11" t="s">
        <v>85</v>
      </c>
    </row>
    <row r="51" spans="2:2">
      <c r="B51" s="11" t="s">
        <v>86</v>
      </c>
    </row>
    <row r="52" spans="2:2">
      <c r="B52" s="11" t="s">
        <v>87</v>
      </c>
    </row>
    <row r="53" spans="2:2">
      <c r="B53" s="11" t="s">
        <v>88</v>
      </c>
    </row>
    <row r="54" spans="2:2">
      <c r="B54" s="11" t="s">
        <v>89</v>
      </c>
    </row>
    <row r="55" spans="2:2">
      <c r="B55" s="11" t="s">
        <v>90</v>
      </c>
    </row>
    <row r="56" spans="2:2">
      <c r="B56" s="11" t="s">
        <v>91</v>
      </c>
    </row>
    <row r="57" spans="2:2">
      <c r="B57" s="11" t="s">
        <v>92</v>
      </c>
    </row>
    <row r="58" spans="2:2">
      <c r="B58" s="11" t="s">
        <v>93</v>
      </c>
    </row>
    <row r="59" spans="2:2">
      <c r="B59" s="11" t="s">
        <v>94</v>
      </c>
    </row>
    <row r="60" spans="2:2">
      <c r="B60" s="11" t="s">
        <v>95</v>
      </c>
    </row>
    <row r="61" spans="2:2">
      <c r="B61" s="11" t="s">
        <v>96</v>
      </c>
    </row>
    <row r="62" spans="2:2">
      <c r="B62" s="11" t="s">
        <v>97</v>
      </c>
    </row>
    <row r="63" spans="2:2">
      <c r="B63" s="11" t="s">
        <v>98</v>
      </c>
    </row>
    <row r="64" spans="2:2">
      <c r="B64" s="42" t="s">
        <v>99</v>
      </c>
    </row>
    <row r="65" spans="2:2">
      <c r="B65" s="11" t="s">
        <v>100</v>
      </c>
    </row>
    <row r="66" spans="2:2">
      <c r="B66" s="11" t="s">
        <v>101</v>
      </c>
    </row>
    <row r="67" spans="2:2">
      <c r="B67" s="11" t="s">
        <v>102</v>
      </c>
    </row>
    <row r="68" spans="2:2">
      <c r="B68" s="11" t="s">
        <v>103</v>
      </c>
    </row>
    <row r="69" spans="2:2">
      <c r="B69" s="11" t="s">
        <v>104</v>
      </c>
    </row>
    <row r="70" spans="2:2">
      <c r="B70" s="11" t="s">
        <v>105</v>
      </c>
    </row>
    <row r="71" spans="2:2">
      <c r="B71" s="11" t="s">
        <v>106</v>
      </c>
    </row>
    <row r="72" spans="2:2">
      <c r="B72" s="11" t="s">
        <v>107</v>
      </c>
    </row>
    <row r="73" spans="2:2">
      <c r="B73" s="11" t="s">
        <v>108</v>
      </c>
    </row>
    <row r="74" spans="2:2">
      <c r="B74" s="11" t="s">
        <v>109</v>
      </c>
    </row>
    <row r="75" spans="2:2">
      <c r="B75" s="11" t="s">
        <v>110</v>
      </c>
    </row>
    <row r="76" spans="2:2">
      <c r="B76" s="11" t="s">
        <v>111</v>
      </c>
    </row>
    <row r="77" spans="2:2">
      <c r="B77" s="11" t="s">
        <v>112</v>
      </c>
    </row>
    <row r="78" spans="2:2">
      <c r="B78" s="11" t="s">
        <v>113</v>
      </c>
    </row>
    <row r="79" spans="2:2">
      <c r="B79" s="11" t="s">
        <v>114</v>
      </c>
    </row>
    <row r="80" spans="2:2">
      <c r="B80" s="11" t="s">
        <v>115</v>
      </c>
    </row>
    <row r="81" spans="2:2">
      <c r="B81" s="42" t="s">
        <v>116</v>
      </c>
    </row>
    <row r="82" spans="2:2">
      <c r="B82" s="11" t="s">
        <v>117</v>
      </c>
    </row>
    <row r="83" spans="2:2">
      <c r="B83" s="11" t="s">
        <v>118</v>
      </c>
    </row>
    <row r="84" spans="2:2">
      <c r="B84" s="11" t="s">
        <v>119</v>
      </c>
    </row>
    <row r="85" spans="2:2">
      <c r="B85" s="11" t="s">
        <v>120</v>
      </c>
    </row>
    <row r="86" spans="2:2">
      <c r="B86" s="11" t="s">
        <v>121</v>
      </c>
    </row>
    <row r="87" spans="2:2">
      <c r="B87" s="11" t="s">
        <v>122</v>
      </c>
    </row>
    <row r="88" spans="2:2">
      <c r="B88" s="11" t="s">
        <v>123</v>
      </c>
    </row>
    <row r="89" spans="2:2">
      <c r="B89" s="11" t="s">
        <v>124</v>
      </c>
    </row>
    <row r="90" spans="2:2">
      <c r="B90" s="11" t="s">
        <v>125</v>
      </c>
    </row>
    <row r="91" spans="2:2">
      <c r="B91" s="11" t="s">
        <v>126</v>
      </c>
    </row>
    <row r="92" spans="2:2">
      <c r="B92" s="11" t="s">
        <v>127</v>
      </c>
    </row>
    <row r="93" spans="2:2">
      <c r="B93" s="11" t="s">
        <v>128</v>
      </c>
    </row>
    <row r="94" spans="2:2">
      <c r="B94" s="11" t="s">
        <v>129</v>
      </c>
    </row>
    <row r="95" spans="2:2">
      <c r="B95" s="11" t="s">
        <v>130</v>
      </c>
    </row>
    <row r="96" spans="2:2">
      <c r="B96" s="11" t="s">
        <v>131</v>
      </c>
    </row>
    <row r="97" spans="2:2">
      <c r="B97" s="11" t="s">
        <v>132</v>
      </c>
    </row>
    <row r="98" spans="2:2">
      <c r="B98" s="11" t="s">
        <v>133</v>
      </c>
    </row>
    <row r="99" spans="2:2">
      <c r="B99" s="11" t="s">
        <v>134</v>
      </c>
    </row>
    <row r="100" spans="2:2">
      <c r="B100" s="11" t="s">
        <v>135</v>
      </c>
    </row>
    <row r="101" spans="2:2">
      <c r="B101" s="11" t="s">
        <v>136</v>
      </c>
    </row>
  </sheetData>
  <hyperlinks>
    <hyperlink ref="B81" r:id="rId1" display="http://sichtboxen.de/" xr:uid="{00000000-0004-0000-0200-000000000000}"/>
    <hyperlink ref="B18" r:id="rId2" display="http://elmicro.com/" xr:uid="{00000000-0004-0000-0200-000001000000}"/>
    <hyperlink ref="B64" r:id="rId3" display="https://office-discount.de" xr:uid="{00000000-0004-0000-0200-000002000000}"/>
  </hyperlinks>
  <pageMargins left="0.7" right="0.7" top="0.78740157499999996" bottom="0.78740157499999996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Kabelauswahlhilfe</vt:lpstr>
      <vt:lpstr>Lieferanten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Jatsch</dc:creator>
  <cp:lastModifiedBy>HSHL-User</cp:lastModifiedBy>
  <cp:lastPrinted>2014-03-14T14:36:56Z</cp:lastPrinted>
  <dcterms:created xsi:type="dcterms:W3CDTF">2012-05-22T11:47:42Z</dcterms:created>
  <dcterms:modified xsi:type="dcterms:W3CDTF">2022-01-06T10:17:30Z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